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<sst xmlns="http://schemas.openxmlformats.org/spreadsheetml/2006/main" count="156" uniqueCount="84">
  <si>
    <t>ALLEGATO 3 - ENTI LOCALI IN CONTABILITA' FINANZIARIA</t>
  </si>
  <si>
    <t>Entrate</t>
  </si>
  <si>
    <t xml:space="preserve">ENTRATE PER CODIFICA ECONOMICA </t>
  </si>
  <si>
    <t>COMPETENZA</t>
  </si>
  <si>
    <t xml:space="preserve"> CASSA</t>
  </si>
  <si>
    <t>TITOLO I ENTRATE TRIBUTARIE</t>
  </si>
  <si>
    <t>Categoria</t>
  </si>
  <si>
    <t>^</t>
  </si>
  <si>
    <t xml:space="preserve">Imposte                                           </t>
  </si>
  <si>
    <t xml:space="preserve">Tasse                                             </t>
  </si>
  <si>
    <t xml:space="preserve">Tributi speciali ed altre entrate trib. proprie   </t>
  </si>
  <si>
    <t>TOTALE TITOLO I</t>
  </si>
  <si>
    <t>Titolo II - ENTRATE DERIVANTI DA CONTRIBUTI E TRASFERIMENTI CORRENTI DELLO STATO DELLA REGIONE E DI ALTRI ENTI PUBBLICI  ANCHE IN RAPPORTO ALL'ESERCIZIO DI FUNZIONI DELEGATE DALLA REGIONE</t>
  </si>
  <si>
    <t>Contributi e trasferimenti correnti dallo Stato</t>
  </si>
  <si>
    <t>Contributi e trasferimenti correnti dalla Regione</t>
  </si>
  <si>
    <t>Contributi e trasferimenti correnti dalla Regione per funzioni delegate</t>
  </si>
  <si>
    <t>Contributi e trasferimenti da parte di organismi comunitari e internazionali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</si>
  <si>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</si>
  <si>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</si>
  <si>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</si>
  <si>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</si>
  <si>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</si>
  <si>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</si>
  <si>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</si>
  <si>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</si>
  <si>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</si>
  <si>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 DA TRASFERIMENTI DI CAPITALI E DA RISCOSSIONI DI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</si>
  <si>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</si>
  <si>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</si>
  <si>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</si>
  <si>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</si>
  <si>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</si>
  <si>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</si>
  <si>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</si>
  <si>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Titolo V - ENTRATE DERIVANTI DA ACCENSIONI DI PRESTITI</t>
  </si>
  <si>
    <t>Anticipazioni di cassa</t>
  </si>
  <si>
    <t>Finanziamenti a breve termine.</t>
  </si>
  <si>
    <t>Assunzioni di mutui e prestiti</t>
  </si>
  <si>
    <t>Emissioni di prestiti obbligazionari</t>
  </si>
  <si>
    <t>TOTALE TITOLO V</t>
  </si>
  <si>
    <t>TOTALE titolo VI - ENTRATE DERIVANTI DA SERVIZI PER CONTO DI TERZI</t>
  </si>
  <si>
    <t>TOTALE GENERALE DELLE ENTRATE</t>
  </si>
  <si>
    <t>Spesa</t>
  </si>
  <si>
    <t>INTERVENTI/ FUNZIONI E SERVIZI</t>
  </si>
  <si>
    <t>Funzioni generali di Amministrazione, di gestione e di controllo</t>
  </si>
  <si>
    <t>Funzioni relative alla giustizia</t>
  </si>
  <si>
    <t xml:space="preserve"> Funzioni di polizia locale</t>
  </si>
  <si>
    <t>Funzione di istruzione pubblica</t>
  </si>
  <si>
    <t>Funzioni relative alla cultura ed ai beni culturali</t>
  </si>
  <si>
    <t>Funzioni nel settore sportivo e ricreatico</t>
  </si>
  <si>
    <t>Funzioni nel campo turistico</t>
  </si>
  <si>
    <t>Funzioni nel campo dell vialibilità e dei trasporti</t>
  </si>
  <si>
    <t>Funzioni riguardanti la gestione del territorio e dell'ambiente</t>
  </si>
  <si>
    <t>Funzioni nel settore sociale</t>
  </si>
  <si>
    <t>Funzioni nel campo dello  sviluppo economico</t>
  </si>
  <si>
    <t>Funzioni relative a servizi
produttivi</t>
  </si>
  <si>
    <t>Totale spese</t>
  </si>
  <si>
    <t>Personale</t>
  </si>
  <si>
    <t xml:space="preserve"> Acquisto di beni di consumo e/o di materie prime</t>
  </si>
  <si>
    <t>Prestazioni di servizi</t>
  </si>
  <si>
    <t>Utilizzo di beni di terzi</t>
  </si>
  <si>
    <t>Traferimenti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</si>
  <si>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</si>
  <si>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</si>
  <si>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</si>
  <si>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</si>
  <si>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</si>
  <si>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</si>
  <si>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 xml:space="preserve"> TOTALE TITOLO 1°: 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</si>
  <si>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</si>
  <si>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</si>
  <si>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</si>
  <si>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</si>
  <si>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</si>
  <si>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</si>
  <si>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</si>
  <si>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</si>
  <si>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</si>
  <si>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</si>
  <si>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2°: SPESE IN CONTO CAPITALE</t>
  </si>
  <si>
    <t>TOTALE TITOLO 3°: SPESE PER RIMBORSO DI</t>
  </si>
  <si>
    <t>TOTALE TITOLO 4°: SPESE PER SERVIZI PER CONTO</t>
  </si>
  <si>
    <t>TOTALE SPESE PER CLASSIFICAZIONE FUNZIONALE</t>
  </si>
  <si>
    <t>DATI CONSUNTIVO  ANNO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</si>
</sst>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3" fillId="0" borderId="1" xfId="15" applyFont="1" applyBorder="1" applyAlignment="1">
      <alignment horizontal="center" vertical="center"/>
    </xf>
    <xf numFmtId="44" fontId="3" fillId="0" borderId="2" xfId="15" applyFont="1" applyBorder="1" applyAlignment="1">
      <alignment horizontal="center" vertical="center"/>
    </xf>
    <xf numFmtId="44" fontId="5" fillId="0" borderId="3" xfId="15" applyFont="1" applyBorder="1" applyAlignment="1">
      <alignment vertical="center"/>
    </xf>
    <xf numFmtId="44" fontId="5" fillId="0" borderId="4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6" xfId="15" applyFont="1" applyBorder="1" applyAlignment="1">
      <alignment vertical="center"/>
    </xf>
    <xf numFmtId="44" fontId="2" fillId="0" borderId="7" xfId="15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4" fontId="2" fillId="0" borderId="10" xfId="15" applyFont="1" applyBorder="1" applyAlignment="1">
      <alignment vertical="center"/>
    </xf>
    <xf numFmtId="44" fontId="2" fillId="0" borderId="11" xfId="15" applyFont="1" applyBorder="1" applyAlignment="1">
      <alignment vertical="center"/>
    </xf>
    <xf numFmtId="44" fontId="5" fillId="0" borderId="10" xfId="15" applyFont="1" applyBorder="1" applyAlignment="1">
      <alignment vertical="center"/>
    </xf>
    <xf numFmtId="44" fontId="5" fillId="0" borderId="11" xfId="15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2" fillId="0" borderId="14" xfId="15" applyFont="1" applyBorder="1" applyAlignment="1">
      <alignment vertical="center"/>
    </xf>
    <xf numFmtId="44" fontId="2" fillId="0" borderId="15" xfId="15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4" fontId="2" fillId="0" borderId="3" xfId="15" applyFont="1" applyBorder="1" applyAlignment="1">
      <alignment vertical="center"/>
    </xf>
    <xf numFmtId="44" fontId="2" fillId="0" borderId="4" xfId="15" applyFont="1" applyBorder="1" applyAlignment="1">
      <alignment vertical="center"/>
    </xf>
    <xf numFmtId="44" fontId="1" fillId="0" borderId="18" xfId="15" applyFont="1" applyBorder="1" applyAlignment="1">
      <alignment vertical="center"/>
    </xf>
    <xf numFmtId="44" fontId="1" fillId="0" borderId="19" xfId="15" applyFont="1" applyBorder="1" applyAlignment="1">
      <alignment vertical="center"/>
    </xf>
    <xf numFmtId="0" fontId="6" fillId="0" borderId="0" xfId="0" applyFont="1" applyAlignment="1">
      <alignment vertical="center"/>
    </xf>
    <xf numFmtId="44" fontId="2" fillId="0" borderId="0" xfId="15" applyFont="1" applyAlignment="1">
      <alignment vertical="center"/>
    </xf>
    <xf numFmtId="0" fontId="1" fillId="0" borderId="0" xfId="0" applyFont="1" applyBorder="1" applyAlignment="1">
      <alignment vertical="center"/>
    </xf>
    <xf numFmtId="44" fontId="7" fillId="0" borderId="0" xfId="15" applyFont="1" applyBorder="1" applyAlignment="1">
      <alignment vertical="center"/>
    </xf>
    <xf numFmtId="44" fontId="7" fillId="0" borderId="0" xfId="15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4" fontId="9" fillId="0" borderId="0" xfId="15" applyFont="1" applyBorder="1" applyAlignment="1">
      <alignment vertical="center"/>
    </xf>
    <xf numFmtId="44" fontId="9" fillId="0" borderId="0" xfId="15" applyFont="1" applyBorder="1" applyAlignment="1">
      <alignment vertical="center" wrapText="1"/>
    </xf>
    <xf numFmtId="44" fontId="2" fillId="0" borderId="0" xfId="15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4" fontId="7" fillId="0" borderId="21" xfId="15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4" fontId="7" fillId="0" borderId="21" xfId="15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44" fontId="7" fillId="0" borderId="24" xfId="15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44" fontId="7" fillId="0" borderId="25" xfId="15" applyFont="1" applyBorder="1" applyAlignment="1">
      <alignment vertical="center"/>
    </xf>
    <xf numFmtId="44" fontId="7" fillId="0" borderId="26" xfId="15" applyFont="1" applyBorder="1" applyAlignment="1">
      <alignment vertical="center"/>
    </xf>
    <xf numFmtId="44" fontId="7" fillId="0" borderId="27" xfId="15" applyFont="1" applyBorder="1" applyAlignment="1">
      <alignment vertical="center" wrapText="1"/>
    </xf>
    <xf numFmtId="44" fontId="8" fillId="0" borderId="28" xfId="15" applyFont="1" applyBorder="1" applyAlignment="1">
      <alignment horizontal="center" vertical="center"/>
    </xf>
    <xf numFmtId="44" fontId="8" fillId="0" borderId="29" xfId="15" applyFont="1" applyBorder="1" applyAlignment="1">
      <alignment horizontal="center" vertical="center"/>
    </xf>
    <xf numFmtId="44" fontId="10" fillId="0" borderId="25" xfId="15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22">
      <selection activeCell="B6" sqref="B6"/>
    </sheetView>
  </sheetViews>
  <sheetFormatPr defaultColWidth="9.140625" defaultRowHeight="34.5" customHeight="1"/>
  <cols>
    <col min="1" max="1" width="4.8515625" style="2" customWidth="1"/>
    <col min="2" max="2" width="11.140625" style="33" customWidth="1"/>
    <col min="3" max="3" width="2.7109375" style="2" bestFit="1" customWidth="1"/>
    <col min="4" max="4" width="2.57421875" style="2" customWidth="1"/>
    <col min="5" max="5" width="84.421875" style="2" customWidth="1"/>
    <col min="6" max="6" width="9.140625" style="2" customWidth="1"/>
    <col min="7" max="7" width="24.57421875" style="34" customWidth="1"/>
    <col min="8" max="8" width="24.140625" style="34" customWidth="1"/>
    <col min="9" max="16384" width="9.140625" style="2" customWidth="1"/>
  </cols>
  <sheetData>
    <row r="1" spans="1:8" ht="21">
      <c r="A1" s="1"/>
      <c r="B1" s="60" t="s">
        <v>0</v>
      </c>
      <c r="C1" s="60"/>
      <c r="D1" s="60"/>
      <c r="E1" s="60"/>
      <c r="F1" s="60"/>
      <c r="G1" s="60"/>
      <c r="H1" s="60"/>
    </row>
    <row r="2" spans="2:8" ht="21">
      <c r="B2" s="61" t="s">
        <v>1</v>
      </c>
      <c r="C2" s="61"/>
      <c r="D2" s="61"/>
      <c r="E2" s="61"/>
      <c r="F2" s="61"/>
      <c r="G2" s="61"/>
      <c r="H2" s="61"/>
    </row>
    <row r="3" spans="2:8" ht="21.75" customHeight="1" thickBot="1">
      <c r="B3" s="62" t="s">
        <v>83</v>
      </c>
      <c r="C3" s="62"/>
      <c r="D3" s="62"/>
      <c r="E3" s="62"/>
      <c r="F3" s="62"/>
      <c r="G3" s="62"/>
      <c r="H3" s="62"/>
    </row>
    <row r="4" spans="2:8" ht="31.5" customHeight="1" thickBot="1" thickTop="1">
      <c r="B4" s="63" t="s">
        <v>2</v>
      </c>
      <c r="C4" s="64"/>
      <c r="D4" s="64"/>
      <c r="E4" s="64"/>
      <c r="F4" s="65"/>
      <c r="G4" s="3" t="s">
        <v>3</v>
      </c>
      <c r="H4" s="4" t="s">
        <v>4</v>
      </c>
    </row>
    <row r="5" spans="2:8" ht="20.25" thickBot="1" thickTop="1">
      <c r="B5" s="71" t="s">
        <v>5</v>
      </c>
      <c r="C5" s="72"/>
      <c r="D5" s="72"/>
      <c r="E5" s="72"/>
      <c r="F5" s="72"/>
      <c r="G5" s="5"/>
      <c r="H5" s="6"/>
    </row>
    <row r="6" spans="2:8" ht="18.75">
      <c r="B6" s="7" t="s">
        <v>6</v>
      </c>
      <c r="C6" s="8">
        <v>1</v>
      </c>
      <c r="D6" s="9" t="s">
        <v>7</v>
      </c>
      <c r="E6" s="10" t="s">
        <v>8</v>
      </c>
      <c r="F6" s="10"/>
      <c r="G6" s="11"/>
      <c r="H6" s="12"/>
    </row>
    <row r="7" spans="2:8" ht="18.75">
      <c r="B7" s="7" t="s">
        <v>6</v>
      </c>
      <c r="C7" s="13">
        <v>2</v>
      </c>
      <c r="D7" s="9" t="s">
        <v>7</v>
      </c>
      <c r="E7" s="10" t="s">
        <v>9</v>
      </c>
      <c r="F7" s="10"/>
      <c r="G7" s="11"/>
      <c r="H7" s="12"/>
    </row>
    <row r="8" spans="2:8" ht="19.5" thickBot="1">
      <c r="B8" s="7" t="s">
        <v>6</v>
      </c>
      <c r="C8" s="13">
        <v>3</v>
      </c>
      <c r="D8" s="9" t="s">
        <v>7</v>
      </c>
      <c r="E8" s="10" t="s">
        <v>10</v>
      </c>
      <c r="F8" s="10"/>
      <c r="G8" s="11"/>
      <c r="H8" s="12"/>
    </row>
    <row r="9" spans="2:8" ht="19.5" thickBot="1">
      <c r="B9" s="14"/>
      <c r="C9" s="15"/>
      <c r="D9" s="15"/>
      <c r="E9" s="16" t="s">
        <v>11</v>
      </c>
      <c r="F9" s="17"/>
      <c r="G9" s="18"/>
      <c r="H9" s="19"/>
    </row>
    <row r="10" spans="2:8" ht="55.5" customHeight="1" thickBot="1">
      <c r="B10" s="66" t="s">
        <v>12</v>
      </c>
      <c r="C10" s="67"/>
      <c r="D10" s="67"/>
      <c r="E10" s="67"/>
      <c r="F10" s="67"/>
      <c r="G10" s="20"/>
      <c r="H10" s="21"/>
    </row>
    <row r="11" spans="2:8" ht="18.75">
      <c r="B11" s="7" t="s">
        <v>6</v>
      </c>
      <c r="C11" s="8">
        <v>1</v>
      </c>
      <c r="D11" s="9" t="s">
        <v>7</v>
      </c>
      <c r="E11" s="10" t="s">
        <v>13</v>
      </c>
      <c r="F11" s="10"/>
      <c r="G11" s="11">
        <v>1169427</v>
      </c>
      <c r="H11" s="11">
        <v>734747.65</v>
      </c>
    </row>
    <row r="12" spans="2:8" ht="18.75">
      <c r="B12" s="7" t="s">
        <v>6</v>
      </c>
      <c r="C12" s="8">
        <v>2</v>
      </c>
      <c r="D12" s="9" t="s">
        <v>7</v>
      </c>
      <c r="E12" s="10" t="s">
        <v>14</v>
      </c>
      <c r="F12" s="10"/>
      <c r="G12" s="11">
        <v>3463760.45</v>
      </c>
      <c r="H12" s="12">
        <v>1992345.71</v>
      </c>
    </row>
    <row r="13" spans="2:8" ht="18.75">
      <c r="B13" s="7" t="s">
        <v>6</v>
      </c>
      <c r="C13" s="8">
        <v>3</v>
      </c>
      <c r="D13" s="9" t="s">
        <v>7</v>
      </c>
      <c r="E13" s="10" t="s">
        <v>15</v>
      </c>
      <c r="F13" s="10"/>
      <c r="G13" s="11">
        <v>92642</v>
      </c>
      <c r="H13" s="12">
        <v>0</v>
      </c>
    </row>
    <row r="14" spans="2:8" ht="18.75">
      <c r="B14" s="7" t="s">
        <v>6</v>
      </c>
      <c r="C14" s="8">
        <v>4</v>
      </c>
      <c r="D14" s="9" t="s">
        <v>7</v>
      </c>
      <c r="E14" s="10" t="s">
        <v>16</v>
      </c>
      <c r="F14" s="10"/>
      <c r="G14" s="11"/>
      <c r="H14" s="12"/>
    </row>
    <row r="15" spans="2:8" ht="19.5" thickBot="1">
      <c r="B15" s="7" t="s">
        <v>6</v>
      </c>
      <c r="C15" s="8">
        <v>5</v>
      </c>
      <c r="D15" s="9" t="s">
        <v>7</v>
      </c>
      <c r="E15" s="10" t="s">
        <v>17</v>
      </c>
      <c r="F15" s="10"/>
      <c r="G15" s="11">
        <v>14345242.749999998</v>
      </c>
      <c r="H15" s="12">
        <v>11059029.350000001</v>
      </c>
    </row>
    <row r="16" spans="2:8" ht="19.5" thickBot="1">
      <c r="B16" s="14"/>
      <c r="C16" s="15"/>
      <c r="D16" s="15"/>
      <c r="E16" s="16" t="s">
        <v>18</v>
      </c>
      <c r="F16" s="17"/>
      <c r="G16" s="18">
        <f>SUM(G11:G15)</f>
        <v>19071072.2</v>
      </c>
      <c r="H16" s="18">
        <f>SUM(H11:H15)</f>
        <v>13786122.71</v>
      </c>
    </row>
    <row r="17" spans="2:8" ht="19.5" thickBot="1">
      <c r="B17" s="66" t="s">
        <v>19</v>
      </c>
      <c r="C17" s="67"/>
      <c r="D17" s="67"/>
      <c r="E17" s="67"/>
      <c r="F17" s="67"/>
      <c r="G17" s="20"/>
      <c r="H17" s="21"/>
    </row>
    <row r="18" spans="2:8" ht="18.75">
      <c r="B18" s="7" t="s">
        <v>6</v>
      </c>
      <c r="C18" s="8">
        <v>1</v>
      </c>
      <c r="D18" s="9" t="s">
        <v>7</v>
      </c>
      <c r="E18" s="10" t="s">
        <v>20</v>
      </c>
      <c r="F18" s="10"/>
      <c r="G18" s="11">
        <v>348271.86</v>
      </c>
      <c r="H18" s="12">
        <v>255302.86</v>
      </c>
    </row>
    <row r="19" spans="2:8" ht="18.75">
      <c r="B19" s="7" t="s">
        <v>6</v>
      </c>
      <c r="C19" s="8">
        <v>2</v>
      </c>
      <c r="D19" s="9" t="s">
        <v>7</v>
      </c>
      <c r="E19" s="10" t="s">
        <v>21</v>
      </c>
      <c r="F19" s="10"/>
      <c r="G19" s="11">
        <v>74083.49</v>
      </c>
      <c r="H19" s="12">
        <v>9906.41</v>
      </c>
    </row>
    <row r="20" spans="2:8" ht="18.75">
      <c r="B20" s="7" t="s">
        <v>6</v>
      </c>
      <c r="C20" s="8">
        <v>3</v>
      </c>
      <c r="D20" s="9" t="s">
        <v>7</v>
      </c>
      <c r="E20" s="10" t="s">
        <v>22</v>
      </c>
      <c r="F20" s="10"/>
      <c r="G20" s="11">
        <v>131.49</v>
      </c>
      <c r="H20" s="12">
        <v>131.49</v>
      </c>
    </row>
    <row r="21" spans="2:8" ht="18.75">
      <c r="B21" s="7" t="s">
        <v>6</v>
      </c>
      <c r="C21" s="8">
        <v>4</v>
      </c>
      <c r="D21" s="9" t="s">
        <v>7</v>
      </c>
      <c r="E21" s="10" t="s">
        <v>23</v>
      </c>
      <c r="F21" s="10"/>
      <c r="G21" s="11"/>
      <c r="H21" s="12"/>
    </row>
    <row r="22" spans="2:8" ht="19.5" thickBot="1">
      <c r="B22" s="7" t="s">
        <v>6</v>
      </c>
      <c r="C22" s="8">
        <v>5</v>
      </c>
      <c r="D22" s="9" t="s">
        <v>7</v>
      </c>
      <c r="E22" s="10" t="s">
        <v>24</v>
      </c>
      <c r="F22" s="10"/>
      <c r="G22" s="11">
        <v>1363022.1</v>
      </c>
      <c r="H22" s="12">
        <v>1050568.66</v>
      </c>
    </row>
    <row r="23" spans="2:8" ht="19.5" thickBot="1">
      <c r="B23" s="14"/>
      <c r="C23" s="15"/>
      <c r="D23" s="15"/>
      <c r="E23" s="16" t="s">
        <v>25</v>
      </c>
      <c r="F23" s="17"/>
      <c r="G23" s="18">
        <f>SUM(G18:G22)</f>
        <v>1785508.94</v>
      </c>
      <c r="H23" s="18">
        <f>SUM(H18:H22)</f>
        <v>1315909.42</v>
      </c>
    </row>
    <row r="24" spans="2:8" ht="19.5" thickBot="1">
      <c r="B24" s="66" t="s">
        <v>26</v>
      </c>
      <c r="C24" s="67"/>
      <c r="D24" s="67"/>
      <c r="E24" s="67"/>
      <c r="F24" s="67"/>
      <c r="G24" s="20"/>
      <c r="H24" s="21"/>
    </row>
    <row r="25" spans="2:8" ht="18.75">
      <c r="B25" s="7" t="s">
        <v>6</v>
      </c>
      <c r="C25" s="8">
        <v>1</v>
      </c>
      <c r="D25" s="9" t="s">
        <v>7</v>
      </c>
      <c r="E25" s="10" t="s">
        <v>27</v>
      </c>
      <c r="F25" s="10"/>
      <c r="G25" s="11"/>
      <c r="H25" s="11">
        <v>0</v>
      </c>
    </row>
    <row r="26" spans="2:8" ht="18.75">
      <c r="B26" s="7" t="s">
        <v>6</v>
      </c>
      <c r="C26" s="8">
        <v>2</v>
      </c>
      <c r="D26" s="9" t="s">
        <v>7</v>
      </c>
      <c r="E26" s="10" t="s">
        <v>28</v>
      </c>
      <c r="F26" s="10"/>
      <c r="G26" s="11"/>
      <c r="H26" s="12"/>
    </row>
    <row r="27" spans="2:8" ht="18.75">
      <c r="B27" s="7" t="s">
        <v>6</v>
      </c>
      <c r="C27" s="8">
        <v>3</v>
      </c>
      <c r="D27" s="9" t="s">
        <v>7</v>
      </c>
      <c r="E27" s="10" t="s">
        <v>29</v>
      </c>
      <c r="F27" s="10"/>
      <c r="G27" s="11">
        <v>486221.89</v>
      </c>
      <c r="H27" s="12">
        <v>0</v>
      </c>
    </row>
    <row r="28" spans="2:8" ht="18.75">
      <c r="B28" s="7" t="s">
        <v>6</v>
      </c>
      <c r="C28" s="8">
        <v>4</v>
      </c>
      <c r="D28" s="9" t="s">
        <v>7</v>
      </c>
      <c r="E28" s="10" t="s">
        <v>30</v>
      </c>
      <c r="F28" s="10"/>
      <c r="G28" s="11">
        <v>353226.81</v>
      </c>
      <c r="H28" s="12">
        <v>68176.18</v>
      </c>
    </row>
    <row r="29" spans="2:8" ht="18.75">
      <c r="B29" s="7" t="s">
        <v>6</v>
      </c>
      <c r="C29" s="8">
        <v>5</v>
      </c>
      <c r="D29" s="9" t="s">
        <v>7</v>
      </c>
      <c r="E29" s="10" t="s">
        <v>31</v>
      </c>
      <c r="F29" s="10"/>
      <c r="G29" s="11">
        <v>124096.41</v>
      </c>
      <c r="H29" s="12">
        <v>124096.41</v>
      </c>
    </row>
    <row r="30" spans="2:8" ht="19.5" thickBot="1">
      <c r="B30" s="7" t="s">
        <v>6</v>
      </c>
      <c r="C30" s="8">
        <v>6</v>
      </c>
      <c r="D30" s="9" t="s">
        <v>7</v>
      </c>
      <c r="E30" s="10" t="s">
        <v>32</v>
      </c>
      <c r="F30" s="10"/>
      <c r="G30" s="11"/>
      <c r="H30" s="12"/>
    </row>
    <row r="31" spans="2:8" ht="19.5" thickBot="1">
      <c r="B31" s="14"/>
      <c r="C31" s="15"/>
      <c r="D31" s="15"/>
      <c r="E31" s="16" t="s">
        <v>33</v>
      </c>
      <c r="F31" s="17"/>
      <c r="G31" s="18">
        <f>SUM(G25:G30)</f>
        <v>963545.11</v>
      </c>
      <c r="H31" s="18">
        <f>SUM(H25:H30)</f>
        <v>192272.59</v>
      </c>
    </row>
    <row r="32" spans="2:8" ht="19.5" thickBot="1">
      <c r="B32" s="66" t="s">
        <v>34</v>
      </c>
      <c r="C32" s="67"/>
      <c r="D32" s="67"/>
      <c r="E32" s="67"/>
      <c r="F32" s="67"/>
      <c r="G32" s="20"/>
      <c r="H32" s="21"/>
    </row>
    <row r="33" spans="2:8" ht="18.75">
      <c r="B33" s="23" t="s">
        <v>6</v>
      </c>
      <c r="C33" s="8">
        <v>1</v>
      </c>
      <c r="D33" s="9" t="s">
        <v>7</v>
      </c>
      <c r="E33" s="24" t="s">
        <v>35</v>
      </c>
      <c r="F33" s="24"/>
      <c r="G33" s="25"/>
      <c r="H33" s="26"/>
    </row>
    <row r="34" spans="2:8" ht="18.75">
      <c r="B34" s="7" t="s">
        <v>6</v>
      </c>
      <c r="C34" s="8">
        <v>2</v>
      </c>
      <c r="D34" s="9" t="s">
        <v>7</v>
      </c>
      <c r="E34" s="10" t="s">
        <v>36</v>
      </c>
      <c r="F34" s="10"/>
      <c r="G34" s="11"/>
      <c r="H34" s="12"/>
    </row>
    <row r="35" spans="2:8" ht="18.75">
      <c r="B35" s="7" t="s">
        <v>6</v>
      </c>
      <c r="C35" s="8">
        <v>3</v>
      </c>
      <c r="D35" s="9" t="s">
        <v>7</v>
      </c>
      <c r="E35" s="10" t="s">
        <v>37</v>
      </c>
      <c r="F35" s="10"/>
      <c r="G35" s="11"/>
      <c r="H35" s="12"/>
    </row>
    <row r="36" spans="2:8" ht="19.5" thickBot="1">
      <c r="B36" s="27" t="s">
        <v>6</v>
      </c>
      <c r="C36" s="8">
        <v>4</v>
      </c>
      <c r="D36" s="9" t="s">
        <v>7</v>
      </c>
      <c r="E36" s="28" t="s">
        <v>38</v>
      </c>
      <c r="F36" s="28"/>
      <c r="G36" s="29"/>
      <c r="H36" s="30"/>
    </row>
    <row r="37" spans="2:8" ht="19.5" thickBot="1">
      <c r="B37" s="14"/>
      <c r="C37" s="15"/>
      <c r="D37" s="15"/>
      <c r="E37" s="16" t="s">
        <v>39</v>
      </c>
      <c r="F37" s="17"/>
      <c r="G37" s="18">
        <f>SUM(G33:G36)</f>
        <v>0</v>
      </c>
      <c r="H37" s="18">
        <f>SUM(H33:H36)</f>
        <v>0</v>
      </c>
    </row>
    <row r="38" spans="2:8" ht="19.5" thickBot="1">
      <c r="B38" s="66" t="s">
        <v>40</v>
      </c>
      <c r="C38" s="68"/>
      <c r="D38" s="68"/>
      <c r="E38" s="68"/>
      <c r="F38" s="68"/>
      <c r="G38" s="18">
        <v>1174679.97</v>
      </c>
      <c r="H38" s="19">
        <v>1140087.96</v>
      </c>
    </row>
    <row r="39" spans="2:8" ht="21.75" thickBot="1">
      <c r="B39" s="69" t="s">
        <v>41</v>
      </c>
      <c r="C39" s="70"/>
      <c r="D39" s="70"/>
      <c r="E39" s="70"/>
      <c r="F39" s="70"/>
      <c r="G39" s="31">
        <f>G9+G16+G23+G31+G37+G38</f>
        <v>22994806.22</v>
      </c>
      <c r="H39" s="32">
        <f>H9+H16+H23+H31+H37+H38</f>
        <v>16434392.68</v>
      </c>
    </row>
    <row r="40" ht="34.5" customHeight="1" thickTop="1"/>
    <row r="41" ht="18.75"/>
    <row r="42" ht="18.75"/>
  </sheetData>
  <mergeCells count="11">
    <mergeCell ref="B32:F32"/>
    <mergeCell ref="B38:F38"/>
    <mergeCell ref="B39:F39"/>
    <mergeCell ref="B5:F5"/>
    <mergeCell ref="B10:F10"/>
    <mergeCell ref="B17:F17"/>
    <mergeCell ref="B24:F24"/>
    <mergeCell ref="B1:H1"/>
    <mergeCell ref="B2:H2"/>
    <mergeCell ref="B3:H3"/>
    <mergeCell ref="B4:F4"/>
  </mergeCells>
  <printOptions/>
  <pageMargins left="0.75" right="0.75" top="0.2" bottom="0.2" header="0.19" footer="0.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workbookViewId="0" topLeftCell="O1">
      <selection activeCell="AB32" sqref="AB32:AC32"/>
    </sheetView>
  </sheetViews>
  <sheetFormatPr defaultColWidth="9.140625" defaultRowHeight="34.5" customHeight="1"/>
  <cols>
    <col min="1" max="1" width="4.8515625" style="10" customWidth="1"/>
    <col min="2" max="2" width="3.57421875" style="40" bestFit="1" customWidth="1"/>
    <col min="3" max="3" width="61.140625" style="10" customWidth="1"/>
    <col min="4" max="4" width="17.28125" style="10" customWidth="1"/>
    <col min="5" max="6" width="16.7109375" style="10" customWidth="1"/>
    <col min="7" max="8" width="16.7109375" style="43" customWidth="1"/>
    <col min="9" max="27" width="16.7109375" style="10" customWidth="1"/>
    <col min="28" max="28" width="18.28125" style="10" customWidth="1"/>
    <col min="29" max="29" width="19.421875" style="10" customWidth="1"/>
    <col min="30" max="31" width="16.7109375" style="10" customWidth="1"/>
    <col min="32" max="16384" width="9.140625" style="10" customWidth="1"/>
  </cols>
  <sheetData>
    <row r="1" spans="1:8" ht="21">
      <c r="A1" s="35"/>
      <c r="B1" s="75" t="s">
        <v>0</v>
      </c>
      <c r="C1" s="75"/>
      <c r="D1" s="75"/>
      <c r="E1" s="75"/>
      <c r="F1" s="75"/>
      <c r="G1" s="75"/>
      <c r="H1" s="75"/>
    </row>
    <row r="2" spans="2:8" ht="21">
      <c r="B2" s="76" t="s">
        <v>42</v>
      </c>
      <c r="C2" s="76"/>
      <c r="D2" s="76"/>
      <c r="E2" s="76"/>
      <c r="F2" s="76"/>
      <c r="G2" s="76"/>
      <c r="H2" s="76"/>
    </row>
    <row r="3" spans="2:8" ht="21.75" customHeight="1">
      <c r="B3" s="77" t="s">
        <v>83</v>
      </c>
      <c r="C3" s="77"/>
      <c r="D3" s="77"/>
      <c r="E3" s="77"/>
      <c r="F3" s="77"/>
      <c r="G3" s="77"/>
      <c r="H3" s="77"/>
    </row>
    <row r="4" spans="2:31" ht="105" customHeight="1">
      <c r="B4" s="78" t="s">
        <v>43</v>
      </c>
      <c r="C4" s="79"/>
      <c r="D4" s="73" t="s">
        <v>44</v>
      </c>
      <c r="E4" s="74"/>
      <c r="F4" s="73" t="s">
        <v>45</v>
      </c>
      <c r="G4" s="74"/>
      <c r="H4" s="73" t="s">
        <v>46</v>
      </c>
      <c r="I4" s="74"/>
      <c r="J4" s="73" t="s">
        <v>47</v>
      </c>
      <c r="K4" s="74"/>
      <c r="L4" s="73" t="s">
        <v>48</v>
      </c>
      <c r="M4" s="74"/>
      <c r="N4" s="73" t="s">
        <v>49</v>
      </c>
      <c r="O4" s="74"/>
      <c r="P4" s="73" t="s">
        <v>50</v>
      </c>
      <c r="Q4" s="74"/>
      <c r="R4" s="73" t="s">
        <v>51</v>
      </c>
      <c r="S4" s="74"/>
      <c r="T4" s="73" t="s">
        <v>52</v>
      </c>
      <c r="U4" s="74"/>
      <c r="V4" s="73" t="s">
        <v>53</v>
      </c>
      <c r="W4" s="74"/>
      <c r="X4" s="73" t="s">
        <v>54</v>
      </c>
      <c r="Y4" s="74"/>
      <c r="Z4" s="73" t="s">
        <v>55</v>
      </c>
      <c r="AA4" s="74"/>
      <c r="AB4" s="73" t="s">
        <v>56</v>
      </c>
      <c r="AC4" s="74"/>
      <c r="AD4" s="36"/>
      <c r="AE4" s="37"/>
    </row>
    <row r="5" spans="2:31" ht="18.75">
      <c r="B5" s="80"/>
      <c r="C5" s="81"/>
      <c r="D5" s="57" t="s">
        <v>3</v>
      </c>
      <c r="E5" s="58" t="s">
        <v>4</v>
      </c>
      <c r="F5" s="57" t="s">
        <v>3</v>
      </c>
      <c r="G5" s="58" t="s">
        <v>4</v>
      </c>
      <c r="H5" s="57" t="s">
        <v>3</v>
      </c>
      <c r="I5" s="58" t="s">
        <v>4</v>
      </c>
      <c r="J5" s="57" t="s">
        <v>3</v>
      </c>
      <c r="K5" s="58" t="s">
        <v>4</v>
      </c>
      <c r="L5" s="57" t="s">
        <v>3</v>
      </c>
      <c r="M5" s="58" t="s">
        <v>4</v>
      </c>
      <c r="N5" s="57" t="s">
        <v>3</v>
      </c>
      <c r="O5" s="58" t="s">
        <v>4</v>
      </c>
      <c r="P5" s="57" t="s">
        <v>3</v>
      </c>
      <c r="Q5" s="58" t="s">
        <v>4</v>
      </c>
      <c r="R5" s="57" t="s">
        <v>3</v>
      </c>
      <c r="S5" s="58" t="s">
        <v>4</v>
      </c>
      <c r="T5" s="57" t="s">
        <v>3</v>
      </c>
      <c r="U5" s="58" t="s">
        <v>4</v>
      </c>
      <c r="V5" s="57" t="s">
        <v>3</v>
      </c>
      <c r="W5" s="58" t="s">
        <v>4</v>
      </c>
      <c r="X5" s="57" t="s">
        <v>3</v>
      </c>
      <c r="Y5" s="58" t="s">
        <v>4</v>
      </c>
      <c r="Z5" s="57" t="s">
        <v>3</v>
      </c>
      <c r="AA5" s="58" t="s">
        <v>4</v>
      </c>
      <c r="AB5" s="57" t="s">
        <v>3</v>
      </c>
      <c r="AC5" s="58" t="s">
        <v>4</v>
      </c>
      <c r="AD5" s="36"/>
      <c r="AE5" s="37"/>
    </row>
    <row r="6" spans="2:31" ht="18.75">
      <c r="B6" s="44">
        <v>1</v>
      </c>
      <c r="C6" s="38" t="s">
        <v>57</v>
      </c>
      <c r="D6" s="54">
        <v>1193083.3</v>
      </c>
      <c r="E6" s="47">
        <v>1090965.59</v>
      </c>
      <c r="F6" s="54">
        <v>0</v>
      </c>
      <c r="G6" s="47">
        <v>0</v>
      </c>
      <c r="H6" s="54">
        <v>427665.21</v>
      </c>
      <c r="I6" s="47">
        <v>236885.24</v>
      </c>
      <c r="J6" s="54">
        <v>64156.77</v>
      </c>
      <c r="K6" s="47">
        <v>64156.77</v>
      </c>
      <c r="L6" s="54"/>
      <c r="M6" s="47"/>
      <c r="N6" s="54"/>
      <c r="O6" s="47"/>
      <c r="P6" s="54"/>
      <c r="Q6" s="47"/>
      <c r="R6" s="54"/>
      <c r="S6" s="54"/>
      <c r="T6" s="54">
        <v>712539.35</v>
      </c>
      <c r="U6" s="54">
        <v>671993.74</v>
      </c>
      <c r="V6" s="54">
        <v>1146152.12</v>
      </c>
      <c r="W6" s="54">
        <v>1124316.91</v>
      </c>
      <c r="X6" s="54">
        <v>507855.07</v>
      </c>
      <c r="Y6" s="54">
        <v>507855.07</v>
      </c>
      <c r="Z6" s="54"/>
      <c r="AA6" s="54"/>
      <c r="AB6" s="54">
        <f aca="true" t="shared" si="0" ref="AB6:AC16">D6+F6+H6+J6+L6+N6+P6+R6+T6+V6+X6+Z6</f>
        <v>4051451.82</v>
      </c>
      <c r="AC6" s="54">
        <f t="shared" si="0"/>
        <v>3696173.32</v>
      </c>
      <c r="AD6" s="36"/>
      <c r="AE6" s="37"/>
    </row>
    <row r="7" spans="2:31" ht="18.75">
      <c r="B7" s="44">
        <v>2</v>
      </c>
      <c r="C7" s="38" t="s">
        <v>58</v>
      </c>
      <c r="D7" s="54">
        <v>13278.22</v>
      </c>
      <c r="E7" s="47">
        <v>9008.22</v>
      </c>
      <c r="F7" s="54">
        <v>0</v>
      </c>
      <c r="G7" s="47">
        <v>0</v>
      </c>
      <c r="H7" s="54">
        <v>21557.9</v>
      </c>
      <c r="I7" s="47">
        <v>12225.95</v>
      </c>
      <c r="J7" s="54">
        <v>23160.68</v>
      </c>
      <c r="K7" s="47">
        <v>6269.94</v>
      </c>
      <c r="L7" s="54"/>
      <c r="M7" s="47"/>
      <c r="N7" s="54"/>
      <c r="O7" s="47"/>
      <c r="P7" s="54"/>
      <c r="Q7" s="47"/>
      <c r="R7" s="54">
        <v>23163.34</v>
      </c>
      <c r="S7" s="54">
        <v>17979.57</v>
      </c>
      <c r="T7" s="54">
        <v>4570.34</v>
      </c>
      <c r="U7" s="54">
        <v>2558.74</v>
      </c>
      <c r="V7" s="54">
        <v>15348.63</v>
      </c>
      <c r="W7" s="54">
        <v>13375.17</v>
      </c>
      <c r="X7" s="54"/>
      <c r="Y7" s="54"/>
      <c r="Z7" s="54"/>
      <c r="AA7" s="54"/>
      <c r="AB7" s="54">
        <f t="shared" si="0"/>
        <v>101079.11</v>
      </c>
      <c r="AC7" s="54">
        <f t="shared" si="0"/>
        <v>61417.58999999999</v>
      </c>
      <c r="AD7" s="36"/>
      <c r="AE7" s="37"/>
    </row>
    <row r="8" spans="2:31" ht="18.75">
      <c r="B8" s="44">
        <v>3</v>
      </c>
      <c r="C8" s="38" t="s">
        <v>59</v>
      </c>
      <c r="D8" s="54">
        <v>1082329.09</v>
      </c>
      <c r="E8" s="47">
        <v>928780.29</v>
      </c>
      <c r="F8" s="54">
        <v>0</v>
      </c>
      <c r="G8" s="47">
        <v>0</v>
      </c>
      <c r="H8" s="54">
        <v>77240.48</v>
      </c>
      <c r="I8" s="47">
        <v>65174.19</v>
      </c>
      <c r="J8" s="54">
        <v>64812.37</v>
      </c>
      <c r="K8" s="47">
        <v>3750.34</v>
      </c>
      <c r="L8" s="54"/>
      <c r="M8" s="47"/>
      <c r="N8" s="54"/>
      <c r="O8" s="47"/>
      <c r="P8" s="54"/>
      <c r="Q8" s="47"/>
      <c r="R8" s="54">
        <v>77210.59</v>
      </c>
      <c r="S8" s="54">
        <v>27108.4</v>
      </c>
      <c r="T8" s="54">
        <v>716140.72</v>
      </c>
      <c r="U8" s="54">
        <v>488685.64</v>
      </c>
      <c r="V8" s="54">
        <v>6223823.43</v>
      </c>
      <c r="W8" s="54">
        <v>4028557.38</v>
      </c>
      <c r="X8" s="54">
        <v>71894.36</v>
      </c>
      <c r="Y8" s="54">
        <v>59174.9</v>
      </c>
      <c r="Z8" s="54"/>
      <c r="AA8" s="54"/>
      <c r="AB8" s="54">
        <f t="shared" si="0"/>
        <v>8313451.04</v>
      </c>
      <c r="AC8" s="54">
        <f t="shared" si="0"/>
        <v>5601231.140000001</v>
      </c>
      <c r="AD8" s="36"/>
      <c r="AE8" s="37"/>
    </row>
    <row r="9" spans="2:31" ht="18.75">
      <c r="B9" s="44">
        <v>4</v>
      </c>
      <c r="C9" s="38" t="s">
        <v>60</v>
      </c>
      <c r="D9" s="54"/>
      <c r="E9" s="47"/>
      <c r="F9" s="54">
        <v>0</v>
      </c>
      <c r="G9" s="47">
        <v>0</v>
      </c>
      <c r="H9" s="54"/>
      <c r="I9" s="47"/>
      <c r="J9" s="54"/>
      <c r="K9" s="47"/>
      <c r="L9" s="54"/>
      <c r="M9" s="47"/>
      <c r="N9" s="54"/>
      <c r="O9" s="47"/>
      <c r="P9" s="54"/>
      <c r="Q9" s="47"/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f t="shared" si="0"/>
        <v>0</v>
      </c>
      <c r="AC9" s="54">
        <f t="shared" si="0"/>
        <v>0</v>
      </c>
      <c r="AD9" s="36"/>
      <c r="AE9" s="37"/>
    </row>
    <row r="10" spans="2:31" ht="18.75">
      <c r="B10" s="44">
        <v>5</v>
      </c>
      <c r="C10" s="38" t="s">
        <v>61</v>
      </c>
      <c r="D10" s="54">
        <v>10285</v>
      </c>
      <c r="E10" s="47">
        <v>2125</v>
      </c>
      <c r="F10" s="54">
        <v>0</v>
      </c>
      <c r="G10" s="47">
        <v>0</v>
      </c>
      <c r="H10" s="54">
        <v>99942.76</v>
      </c>
      <c r="I10" s="47">
        <v>59151.74</v>
      </c>
      <c r="J10" s="54">
        <v>3200</v>
      </c>
      <c r="K10" s="47">
        <v>700</v>
      </c>
      <c r="L10" s="54"/>
      <c r="M10" s="47"/>
      <c r="N10" s="54"/>
      <c r="O10" s="47"/>
      <c r="P10" s="54"/>
      <c r="Q10" s="47"/>
      <c r="R10" s="54"/>
      <c r="S10" s="54"/>
      <c r="T10" s="54">
        <v>674724.05</v>
      </c>
      <c r="U10" s="54">
        <v>1524.45</v>
      </c>
      <c r="V10" s="54">
        <v>6029208.959999999</v>
      </c>
      <c r="W10" s="54">
        <v>3382882.81</v>
      </c>
      <c r="X10" s="54"/>
      <c r="Y10" s="54"/>
      <c r="Z10" s="54"/>
      <c r="AA10" s="54"/>
      <c r="AB10" s="54">
        <f t="shared" si="0"/>
        <v>6817360.77</v>
      </c>
      <c r="AC10" s="54">
        <f t="shared" si="0"/>
        <v>3446384</v>
      </c>
      <c r="AD10" s="36"/>
      <c r="AE10" s="37"/>
    </row>
    <row r="11" spans="2:31" ht="18.75">
      <c r="B11" s="44">
        <v>6</v>
      </c>
      <c r="C11" s="38" t="s">
        <v>62</v>
      </c>
      <c r="D11" s="54">
        <v>24258.23</v>
      </c>
      <c r="E11" s="47">
        <v>24258.23</v>
      </c>
      <c r="F11" s="54">
        <v>0</v>
      </c>
      <c r="G11" s="47">
        <v>0</v>
      </c>
      <c r="H11" s="54"/>
      <c r="I11" s="47"/>
      <c r="J11" s="54"/>
      <c r="K11" s="47"/>
      <c r="L11" s="54"/>
      <c r="M11" s="47"/>
      <c r="N11" s="54"/>
      <c r="O11" s="47"/>
      <c r="P11" s="54"/>
      <c r="Q11" s="47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f t="shared" si="0"/>
        <v>24258.23</v>
      </c>
      <c r="AC11" s="54">
        <f t="shared" si="0"/>
        <v>24258.23</v>
      </c>
      <c r="AD11" s="36"/>
      <c r="AE11" s="37"/>
    </row>
    <row r="12" spans="2:31" ht="18.75">
      <c r="B12" s="44">
        <v>7</v>
      </c>
      <c r="C12" s="38" t="s">
        <v>63</v>
      </c>
      <c r="D12" s="54">
        <v>76214.44</v>
      </c>
      <c r="E12" s="47">
        <v>75514.16</v>
      </c>
      <c r="F12" s="54">
        <v>0</v>
      </c>
      <c r="G12" s="47">
        <v>0</v>
      </c>
      <c r="H12" s="54">
        <v>5193.57</v>
      </c>
      <c r="I12" s="47">
        <v>5163.57</v>
      </c>
      <c r="J12" s="54">
        <v>3286.12</v>
      </c>
      <c r="K12" s="47">
        <v>3286.12</v>
      </c>
      <c r="L12" s="54"/>
      <c r="M12" s="47"/>
      <c r="N12" s="54"/>
      <c r="O12" s="47"/>
      <c r="P12" s="54"/>
      <c r="Q12" s="47"/>
      <c r="R12" s="54"/>
      <c r="S12" s="54"/>
      <c r="T12" s="54">
        <v>48689.53</v>
      </c>
      <c r="U12" s="54">
        <v>46093.28</v>
      </c>
      <c r="V12" s="54">
        <v>75758.07</v>
      </c>
      <c r="W12" s="54">
        <v>75246.2</v>
      </c>
      <c r="X12" s="54">
        <v>33325</v>
      </c>
      <c r="Y12" s="54">
        <v>32900</v>
      </c>
      <c r="Z12" s="54"/>
      <c r="AA12" s="54"/>
      <c r="AB12" s="54">
        <f t="shared" si="0"/>
        <v>242466.73</v>
      </c>
      <c r="AC12" s="54">
        <f t="shared" si="0"/>
        <v>238203.33000000002</v>
      </c>
      <c r="AD12" s="36"/>
      <c r="AE12" s="37"/>
    </row>
    <row r="13" spans="2:31" ht="18.75">
      <c r="B13" s="44">
        <v>8</v>
      </c>
      <c r="C13" s="38" t="s">
        <v>64</v>
      </c>
      <c r="D13" s="54"/>
      <c r="E13" s="47"/>
      <c r="F13" s="54">
        <v>0</v>
      </c>
      <c r="G13" s="47">
        <v>0</v>
      </c>
      <c r="H13" s="54">
        <v>5074.5</v>
      </c>
      <c r="I13" s="47">
        <v>423.36</v>
      </c>
      <c r="J13" s="54"/>
      <c r="K13" s="47"/>
      <c r="L13" s="54"/>
      <c r="M13" s="47"/>
      <c r="N13" s="54"/>
      <c r="O13" s="47"/>
      <c r="P13" s="54"/>
      <c r="Q13" s="47"/>
      <c r="R13" s="54"/>
      <c r="S13" s="54"/>
      <c r="T13" s="54">
        <v>1162</v>
      </c>
      <c r="U13" s="54">
        <v>480</v>
      </c>
      <c r="V13" s="54"/>
      <c r="W13" s="54"/>
      <c r="X13" s="54">
        <v>104</v>
      </c>
      <c r="Y13" s="54">
        <v>104</v>
      </c>
      <c r="Z13" s="54"/>
      <c r="AA13" s="54"/>
      <c r="AB13" s="54">
        <f t="shared" si="0"/>
        <v>6340.5</v>
      </c>
      <c r="AC13" s="54">
        <f t="shared" si="0"/>
        <v>1007.36</v>
      </c>
      <c r="AD13" s="36"/>
      <c r="AE13" s="37"/>
    </row>
    <row r="14" spans="2:31" ht="18.75">
      <c r="B14" s="44">
        <v>9</v>
      </c>
      <c r="C14" s="38" t="s">
        <v>65</v>
      </c>
      <c r="D14" s="54"/>
      <c r="E14" s="47"/>
      <c r="F14" s="54">
        <v>0</v>
      </c>
      <c r="G14" s="47">
        <v>0</v>
      </c>
      <c r="H14" s="54"/>
      <c r="I14" s="47"/>
      <c r="J14" s="54"/>
      <c r="K14" s="47"/>
      <c r="L14" s="54"/>
      <c r="M14" s="47"/>
      <c r="N14" s="54"/>
      <c r="O14" s="47"/>
      <c r="P14" s="54"/>
      <c r="Q14" s="47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>
        <f t="shared" si="0"/>
        <v>0</v>
      </c>
      <c r="AC14" s="54">
        <f t="shared" si="0"/>
        <v>0</v>
      </c>
      <c r="AD14" s="36"/>
      <c r="AE14" s="37"/>
    </row>
    <row r="15" spans="2:31" ht="18.75">
      <c r="B15" s="44">
        <v>10</v>
      </c>
      <c r="C15" s="38" t="s">
        <v>66</v>
      </c>
      <c r="D15" s="54"/>
      <c r="E15" s="47"/>
      <c r="F15" s="54">
        <v>0</v>
      </c>
      <c r="G15" s="47">
        <v>0</v>
      </c>
      <c r="H15" s="54"/>
      <c r="I15" s="47"/>
      <c r="J15" s="54"/>
      <c r="K15" s="47"/>
      <c r="L15" s="54"/>
      <c r="M15" s="47"/>
      <c r="N15" s="54"/>
      <c r="O15" s="47"/>
      <c r="P15" s="54"/>
      <c r="Q15" s="47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>
        <f t="shared" si="0"/>
        <v>0</v>
      </c>
      <c r="AC15" s="54">
        <f t="shared" si="0"/>
        <v>0</v>
      </c>
      <c r="AD15" s="36"/>
      <c r="AE15" s="37"/>
    </row>
    <row r="16" spans="2:31" ht="18.75">
      <c r="B16" s="44">
        <v>11</v>
      </c>
      <c r="C16" s="38" t="s">
        <v>67</v>
      </c>
      <c r="D16" s="54"/>
      <c r="E16" s="47"/>
      <c r="F16" s="54">
        <v>0</v>
      </c>
      <c r="G16" s="47">
        <v>0</v>
      </c>
      <c r="H16" s="54"/>
      <c r="I16" s="47"/>
      <c r="J16" s="54"/>
      <c r="K16" s="47"/>
      <c r="L16" s="54"/>
      <c r="M16" s="47"/>
      <c r="N16" s="54"/>
      <c r="O16" s="47"/>
      <c r="P16" s="54"/>
      <c r="Q16" s="47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>
        <f t="shared" si="0"/>
        <v>0</v>
      </c>
      <c r="AC16" s="54">
        <f t="shared" si="0"/>
        <v>0</v>
      </c>
      <c r="AD16" s="36"/>
      <c r="AE16" s="37"/>
    </row>
    <row r="17" spans="2:31" ht="18.75">
      <c r="B17" s="44">
        <v>12</v>
      </c>
      <c r="C17" s="38" t="s">
        <v>68</v>
      </c>
      <c r="D17" s="54">
        <f>SUM(D6:D16)</f>
        <v>2399448.2800000003</v>
      </c>
      <c r="E17" s="45">
        <f>SUM(E6:E16)</f>
        <v>2130651.49</v>
      </c>
      <c r="F17" s="54">
        <f aca="true" t="shared" si="1" ref="F17:Y17">SUM(F6:F16)</f>
        <v>0</v>
      </c>
      <c r="G17" s="45">
        <v>0</v>
      </c>
      <c r="H17" s="54">
        <f t="shared" si="1"/>
        <v>636674.42</v>
      </c>
      <c r="I17" s="45">
        <f t="shared" si="1"/>
        <v>379024.05</v>
      </c>
      <c r="J17" s="54">
        <f t="shared" si="1"/>
        <v>158615.94</v>
      </c>
      <c r="K17" s="45">
        <f t="shared" si="1"/>
        <v>78163.16999999998</v>
      </c>
      <c r="L17" s="54">
        <f t="shared" si="1"/>
        <v>0</v>
      </c>
      <c r="M17" s="45">
        <f t="shared" si="1"/>
        <v>0</v>
      </c>
      <c r="N17" s="54">
        <f t="shared" si="1"/>
        <v>0</v>
      </c>
      <c r="O17" s="45">
        <f t="shared" si="1"/>
        <v>0</v>
      </c>
      <c r="P17" s="54">
        <f t="shared" si="1"/>
        <v>0</v>
      </c>
      <c r="Q17" s="45">
        <f t="shared" si="1"/>
        <v>0</v>
      </c>
      <c r="R17" s="54">
        <f t="shared" si="1"/>
        <v>100373.93</v>
      </c>
      <c r="S17" s="45">
        <f t="shared" si="1"/>
        <v>45087.97</v>
      </c>
      <c r="T17" s="54">
        <f t="shared" si="1"/>
        <v>2157825.9899999998</v>
      </c>
      <c r="U17" s="45">
        <f t="shared" si="1"/>
        <v>1211335.85</v>
      </c>
      <c r="V17" s="54">
        <f t="shared" si="1"/>
        <v>13490291.209999999</v>
      </c>
      <c r="W17" s="45">
        <f t="shared" si="1"/>
        <v>8624378.469999999</v>
      </c>
      <c r="X17" s="54">
        <f t="shared" si="1"/>
        <v>613178.43</v>
      </c>
      <c r="Y17" s="45">
        <f t="shared" si="1"/>
        <v>600033.97</v>
      </c>
      <c r="Z17" s="54">
        <f>SUM(Z6:Z16)</f>
        <v>0</v>
      </c>
      <c r="AA17" s="45">
        <f>SUM(AA6:AA16)</f>
        <v>0</v>
      </c>
      <c r="AB17" s="54">
        <f>D17+F17+H17+J17+L17+N17+P17+R17+T17+V17+X17+Z17</f>
        <v>19556408.2</v>
      </c>
      <c r="AC17" s="54">
        <f>E17+G17+I17+K17+M17+O17+Q17+S17+U17+W17+Y17+AA17</f>
        <v>13068674.97</v>
      </c>
      <c r="AD17" s="36"/>
      <c r="AE17" s="36"/>
    </row>
    <row r="18" spans="2:31" ht="21.75" customHeight="1">
      <c r="B18" s="46"/>
      <c r="C18" s="22"/>
      <c r="D18" s="54"/>
      <c r="E18" s="47"/>
      <c r="F18" s="54"/>
      <c r="G18" s="47"/>
      <c r="H18" s="54"/>
      <c r="I18" s="47"/>
      <c r="J18" s="54"/>
      <c r="K18" s="47"/>
      <c r="L18" s="54"/>
      <c r="M18" s="47"/>
      <c r="N18" s="54"/>
      <c r="O18" s="47"/>
      <c r="P18" s="54"/>
      <c r="Q18" s="47"/>
      <c r="R18" s="54"/>
      <c r="S18" s="47"/>
      <c r="T18" s="54"/>
      <c r="U18" s="47"/>
      <c r="V18" s="54"/>
      <c r="W18" s="47"/>
      <c r="X18" s="54"/>
      <c r="Y18" s="47"/>
      <c r="Z18" s="54"/>
      <c r="AA18" s="47"/>
      <c r="AB18" s="59"/>
      <c r="AC18" s="59"/>
      <c r="AD18" s="36"/>
      <c r="AE18" s="37"/>
    </row>
    <row r="19" spans="2:31" ht="18.75">
      <c r="B19" s="44">
        <v>1</v>
      </c>
      <c r="C19" s="38" t="s">
        <v>69</v>
      </c>
      <c r="D19" s="47">
        <v>5454</v>
      </c>
      <c r="E19" s="47">
        <v>2379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35000</v>
      </c>
      <c r="S19" s="47">
        <v>0</v>
      </c>
      <c r="T19" s="47">
        <v>106338.29</v>
      </c>
      <c r="U19" s="47">
        <v>106338.29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54">
        <f>D19+F19+H19+J19+L19+N19+P19+R19+T19+V19+X19+Z19</f>
        <v>146792.28999999998</v>
      </c>
      <c r="AC19" s="54">
        <f>E19+G19+I19+K19+M19+O19+Q19+S19+U19+W19+Y19+AA19</f>
        <v>108717.29</v>
      </c>
      <c r="AD19" s="36"/>
      <c r="AE19" s="37"/>
    </row>
    <row r="20" spans="2:31" ht="18.75">
      <c r="B20" s="44">
        <v>2</v>
      </c>
      <c r="C20" s="38" t="s">
        <v>70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54">
        <f aca="true" t="shared" si="2" ref="AB20:AC29">D20+F20+H20+J20+L20+N20+P20+R20+T20+V20+X20+Z20</f>
        <v>0</v>
      </c>
      <c r="AC20" s="54">
        <f t="shared" si="2"/>
        <v>0</v>
      </c>
      <c r="AD20" s="36"/>
      <c r="AE20" s="37"/>
    </row>
    <row r="21" spans="2:31" ht="18.75">
      <c r="B21" s="44">
        <v>3</v>
      </c>
      <c r="C21" s="38" t="s">
        <v>71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54">
        <f t="shared" si="2"/>
        <v>0</v>
      </c>
      <c r="AC21" s="54">
        <f t="shared" si="2"/>
        <v>0</v>
      </c>
      <c r="AD21" s="36"/>
      <c r="AE21" s="37"/>
    </row>
    <row r="22" spans="2:31" ht="18.75">
      <c r="B22" s="44">
        <v>4</v>
      </c>
      <c r="C22" s="38" t="s">
        <v>72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54">
        <f t="shared" si="2"/>
        <v>0</v>
      </c>
      <c r="AC22" s="54">
        <f t="shared" si="2"/>
        <v>0</v>
      </c>
      <c r="AD22" s="36"/>
      <c r="AE22" s="37"/>
    </row>
    <row r="23" spans="2:31" ht="18.75">
      <c r="B23" s="44">
        <v>5</v>
      </c>
      <c r="C23" s="38" t="s">
        <v>73</v>
      </c>
      <c r="D23" s="47">
        <v>274775.03</v>
      </c>
      <c r="E23" s="47">
        <v>134786.49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14924.34</v>
      </c>
      <c r="W23" s="47">
        <v>671</v>
      </c>
      <c r="X23" s="47">
        <v>0</v>
      </c>
      <c r="Y23" s="47">
        <v>0</v>
      </c>
      <c r="Z23" s="47">
        <v>0</v>
      </c>
      <c r="AA23" s="47">
        <v>0</v>
      </c>
      <c r="AB23" s="54">
        <f t="shared" si="2"/>
        <v>289699.37000000005</v>
      </c>
      <c r="AC23" s="54">
        <f t="shared" si="2"/>
        <v>135457.49</v>
      </c>
      <c r="AD23" s="36"/>
      <c r="AE23" s="37"/>
    </row>
    <row r="24" spans="2:31" ht="18.75">
      <c r="B24" s="44">
        <v>6</v>
      </c>
      <c r="C24" s="38" t="s">
        <v>74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54">
        <f t="shared" si="2"/>
        <v>0</v>
      </c>
      <c r="AC24" s="54">
        <f t="shared" si="2"/>
        <v>0</v>
      </c>
      <c r="AD24" s="36"/>
      <c r="AE24" s="37"/>
    </row>
    <row r="25" spans="2:31" ht="19.5" customHeight="1">
      <c r="B25" s="44">
        <v>7</v>
      </c>
      <c r="C25" s="38" t="s">
        <v>75</v>
      </c>
      <c r="D25" s="47">
        <v>0</v>
      </c>
      <c r="E25" s="47">
        <v>0</v>
      </c>
      <c r="F25" s="47">
        <v>0</v>
      </c>
      <c r="G25" s="47">
        <v>0</v>
      </c>
      <c r="H25" s="47">
        <v>74750.17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292949.11</v>
      </c>
      <c r="S25" s="47">
        <v>0</v>
      </c>
      <c r="T25" s="47">
        <v>910416.92</v>
      </c>
      <c r="U25" s="47">
        <v>287031.32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54">
        <f t="shared" si="2"/>
        <v>1278116.2</v>
      </c>
      <c r="AC25" s="54">
        <f t="shared" si="2"/>
        <v>287031.32</v>
      </c>
      <c r="AD25" s="36"/>
      <c r="AE25" s="37"/>
    </row>
    <row r="26" spans="2:31" ht="18.75">
      <c r="B26" s="44">
        <v>8</v>
      </c>
      <c r="C26" s="38" t="s">
        <v>76</v>
      </c>
      <c r="D26" s="47">
        <v>1000</v>
      </c>
      <c r="E26" s="47">
        <v>1000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54">
        <f t="shared" si="2"/>
        <v>1000</v>
      </c>
      <c r="AC26" s="54">
        <f t="shared" si="2"/>
        <v>1000</v>
      </c>
      <c r="AD26" s="36"/>
      <c r="AE26" s="37"/>
    </row>
    <row r="27" spans="2:31" ht="18.75">
      <c r="B27" s="44">
        <v>9</v>
      </c>
      <c r="C27" s="38" t="s">
        <v>77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54">
        <f t="shared" si="2"/>
        <v>0</v>
      </c>
      <c r="AC27" s="54">
        <f t="shared" si="2"/>
        <v>0</v>
      </c>
      <c r="AD27" s="36"/>
      <c r="AE27" s="37"/>
    </row>
    <row r="28" spans="2:31" ht="18.75">
      <c r="B28" s="44">
        <v>10</v>
      </c>
      <c r="C28" s="38" t="s">
        <v>78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54">
        <f t="shared" si="2"/>
        <v>0</v>
      </c>
      <c r="AC28" s="54">
        <f t="shared" si="2"/>
        <v>0</v>
      </c>
      <c r="AD28" s="36"/>
      <c r="AE28" s="37"/>
    </row>
    <row r="29" spans="2:31" ht="18.75">
      <c r="B29" s="44">
        <v>11</v>
      </c>
      <c r="C29" s="38" t="s">
        <v>79</v>
      </c>
      <c r="D29" s="54">
        <f>SUM(D19:D28)</f>
        <v>281229.03</v>
      </c>
      <c r="E29" s="45">
        <f>SUM(E19:E28)</f>
        <v>138165.49</v>
      </c>
      <c r="F29" s="54">
        <f>SUM(F19:F28)</f>
        <v>0</v>
      </c>
      <c r="G29" s="54">
        <f>SUM(G19:G28)</f>
        <v>0</v>
      </c>
      <c r="H29" s="54">
        <f aca="true" t="shared" si="3" ref="H29:AA29">SUM(H19:H28)</f>
        <v>74750.17</v>
      </c>
      <c r="I29" s="45">
        <f t="shared" si="3"/>
        <v>0</v>
      </c>
      <c r="J29" s="54">
        <f t="shared" si="3"/>
        <v>0</v>
      </c>
      <c r="K29" s="45">
        <f t="shared" si="3"/>
        <v>0</v>
      </c>
      <c r="L29" s="54">
        <f t="shared" si="3"/>
        <v>0</v>
      </c>
      <c r="M29" s="45">
        <f t="shared" si="3"/>
        <v>0</v>
      </c>
      <c r="N29" s="54">
        <f t="shared" si="3"/>
        <v>0</v>
      </c>
      <c r="O29" s="45">
        <f t="shared" si="3"/>
        <v>0</v>
      </c>
      <c r="P29" s="54">
        <f t="shared" si="3"/>
        <v>0</v>
      </c>
      <c r="Q29" s="45">
        <f t="shared" si="3"/>
        <v>0</v>
      </c>
      <c r="R29" s="54">
        <f t="shared" si="3"/>
        <v>327949.11</v>
      </c>
      <c r="S29" s="45">
        <f t="shared" si="3"/>
        <v>0</v>
      </c>
      <c r="T29" s="54">
        <f t="shared" si="3"/>
        <v>1016755.2100000001</v>
      </c>
      <c r="U29" s="45">
        <f t="shared" si="3"/>
        <v>393369.61</v>
      </c>
      <c r="V29" s="54">
        <f t="shared" si="3"/>
        <v>14924.34</v>
      </c>
      <c r="W29" s="45">
        <f t="shared" si="3"/>
        <v>671</v>
      </c>
      <c r="X29" s="54">
        <f t="shared" si="3"/>
        <v>0</v>
      </c>
      <c r="Y29" s="45">
        <f t="shared" si="3"/>
        <v>0</v>
      </c>
      <c r="Z29" s="54">
        <f t="shared" si="3"/>
        <v>0</v>
      </c>
      <c r="AA29" s="45">
        <f t="shared" si="3"/>
        <v>0</v>
      </c>
      <c r="AB29" s="54">
        <f t="shared" si="2"/>
        <v>1715607.86</v>
      </c>
      <c r="AC29" s="54">
        <f t="shared" si="2"/>
        <v>532206.1</v>
      </c>
      <c r="AD29" s="36"/>
      <c r="AE29" s="36"/>
    </row>
    <row r="30" spans="2:31" ht="18.75">
      <c r="B30" s="48"/>
      <c r="C30" s="8"/>
      <c r="D30" s="54"/>
      <c r="E30" s="47"/>
      <c r="F30" s="54"/>
      <c r="G30" s="47"/>
      <c r="H30" s="54"/>
      <c r="I30" s="47"/>
      <c r="J30" s="54"/>
      <c r="K30" s="47"/>
      <c r="L30" s="54"/>
      <c r="M30" s="47"/>
      <c r="N30" s="54"/>
      <c r="O30" s="47"/>
      <c r="P30" s="54"/>
      <c r="Q30" s="47"/>
      <c r="R30" s="54"/>
      <c r="S30" s="47"/>
      <c r="T30" s="54"/>
      <c r="U30" s="47"/>
      <c r="V30" s="54"/>
      <c r="W30" s="47"/>
      <c r="X30" s="54"/>
      <c r="Y30" s="47"/>
      <c r="Z30" s="54"/>
      <c r="AA30" s="47"/>
      <c r="AB30" s="59"/>
      <c r="AC30" s="59"/>
      <c r="AD30" s="36"/>
      <c r="AE30" s="37"/>
    </row>
    <row r="31" spans="2:31" ht="18.75">
      <c r="B31" s="48"/>
      <c r="C31" s="38" t="s">
        <v>80</v>
      </c>
      <c r="D31" s="54">
        <v>21341.61</v>
      </c>
      <c r="E31" s="47">
        <v>21341.61</v>
      </c>
      <c r="F31" s="54">
        <v>0</v>
      </c>
      <c r="G31" s="47">
        <v>0</v>
      </c>
      <c r="H31" s="54">
        <v>0</v>
      </c>
      <c r="I31" s="47">
        <v>0</v>
      </c>
      <c r="J31" s="54">
        <v>0</v>
      </c>
      <c r="K31" s="47">
        <v>0</v>
      </c>
      <c r="L31" s="54">
        <v>0</v>
      </c>
      <c r="M31" s="47">
        <v>0</v>
      </c>
      <c r="N31" s="54">
        <v>0</v>
      </c>
      <c r="O31" s="47">
        <v>0</v>
      </c>
      <c r="P31" s="54">
        <v>0</v>
      </c>
      <c r="Q31" s="47">
        <v>0</v>
      </c>
      <c r="R31" s="54">
        <v>0</v>
      </c>
      <c r="S31" s="47">
        <v>0</v>
      </c>
      <c r="T31" s="54">
        <v>0</v>
      </c>
      <c r="U31" s="47">
        <v>0</v>
      </c>
      <c r="V31" s="54">
        <v>0</v>
      </c>
      <c r="W31" s="47">
        <v>0</v>
      </c>
      <c r="X31" s="54">
        <v>0</v>
      </c>
      <c r="Y31" s="47">
        <v>0</v>
      </c>
      <c r="Z31" s="54"/>
      <c r="AA31" s="47"/>
      <c r="AB31" s="54">
        <f>D31+F31+H31+J31+L31+N31+P31+R31+T31+V31+X31+Z31</f>
        <v>21341.61</v>
      </c>
      <c r="AC31" s="47">
        <f>E31+G31+I31+K31+M31+O31+Q31+S31+U31+W31+Y31+AA31</f>
        <v>21341.61</v>
      </c>
      <c r="AD31" s="36"/>
      <c r="AE31" s="37"/>
    </row>
    <row r="32" spans="2:31" ht="18.75">
      <c r="B32" s="48"/>
      <c r="C32" s="38"/>
      <c r="D32" s="54"/>
      <c r="E32" s="47"/>
      <c r="F32" s="54"/>
      <c r="G32" s="47"/>
      <c r="H32" s="54"/>
      <c r="I32" s="47"/>
      <c r="J32" s="54"/>
      <c r="K32" s="47"/>
      <c r="L32" s="54"/>
      <c r="M32" s="47"/>
      <c r="N32" s="54"/>
      <c r="O32" s="47"/>
      <c r="P32" s="54"/>
      <c r="Q32" s="47"/>
      <c r="R32" s="54"/>
      <c r="S32" s="47"/>
      <c r="T32" s="54"/>
      <c r="U32" s="47"/>
      <c r="V32" s="54"/>
      <c r="W32" s="47"/>
      <c r="X32" s="54"/>
      <c r="Y32" s="47"/>
      <c r="Z32" s="54"/>
      <c r="AA32" s="47"/>
      <c r="AB32" s="54"/>
      <c r="AC32" s="47"/>
      <c r="AD32" s="36"/>
      <c r="AE32" s="37"/>
    </row>
    <row r="33" spans="2:31" ht="19.5" customHeight="1">
      <c r="B33" s="51"/>
      <c r="C33" s="53" t="s">
        <v>81</v>
      </c>
      <c r="D33" s="55">
        <v>0</v>
      </c>
      <c r="E33" s="52">
        <v>0</v>
      </c>
      <c r="F33" s="55"/>
      <c r="G33" s="52"/>
      <c r="H33" s="55">
        <v>0</v>
      </c>
      <c r="I33" s="52">
        <v>0</v>
      </c>
      <c r="J33" s="55"/>
      <c r="K33" s="52">
        <v>0</v>
      </c>
      <c r="L33" s="55">
        <v>0</v>
      </c>
      <c r="M33" s="52">
        <v>0</v>
      </c>
      <c r="N33" s="55"/>
      <c r="O33" s="52">
        <v>0</v>
      </c>
      <c r="P33" s="55">
        <v>0</v>
      </c>
      <c r="Q33" s="52">
        <v>0</v>
      </c>
      <c r="R33" s="55">
        <v>0</v>
      </c>
      <c r="S33" s="52">
        <v>0</v>
      </c>
      <c r="T33" s="55"/>
      <c r="U33" s="52"/>
      <c r="V33" s="55"/>
      <c r="W33" s="52"/>
      <c r="X33" s="55"/>
      <c r="Y33" s="52"/>
      <c r="Z33" s="55"/>
      <c r="AA33" s="52"/>
      <c r="AB33" s="55">
        <v>1174679.97</v>
      </c>
      <c r="AC33" s="52">
        <v>1058681.99</v>
      </c>
      <c r="AD33" s="36"/>
      <c r="AE33" s="37"/>
    </row>
    <row r="34" spans="2:31" ht="18.75">
      <c r="B34" s="48"/>
      <c r="C34" s="8"/>
      <c r="D34" s="54"/>
      <c r="E34" s="56"/>
      <c r="F34" s="54"/>
      <c r="G34" s="56"/>
      <c r="H34" s="54"/>
      <c r="I34" s="56"/>
      <c r="J34" s="54"/>
      <c r="K34" s="56"/>
      <c r="L34" s="54"/>
      <c r="M34" s="56"/>
      <c r="N34" s="54"/>
      <c r="O34" s="56"/>
      <c r="P34" s="54"/>
      <c r="Q34" s="56"/>
      <c r="R34" s="54"/>
      <c r="S34" s="56"/>
      <c r="T34" s="54"/>
      <c r="U34" s="56"/>
      <c r="V34" s="54"/>
      <c r="W34" s="56"/>
      <c r="X34" s="54"/>
      <c r="Y34" s="56"/>
      <c r="Z34" s="54"/>
      <c r="AA34" s="56"/>
      <c r="AB34" s="54"/>
      <c r="AC34" s="56"/>
      <c r="AD34" s="36"/>
      <c r="AE34" s="37"/>
    </row>
    <row r="35" spans="2:31" ht="30.75" customHeight="1">
      <c r="B35" s="49"/>
      <c r="C35" s="50" t="s">
        <v>82</v>
      </c>
      <c r="D35" s="55">
        <f>D33+D31+D29+D17</f>
        <v>2702018.9200000004</v>
      </c>
      <c r="E35" s="55">
        <f>E33+E31+E29+E17</f>
        <v>2290158.5900000003</v>
      </c>
      <c r="F35" s="55">
        <f aca="true" t="shared" si="4" ref="F35:AA35">F33+F31+F29+F17</f>
        <v>0</v>
      </c>
      <c r="G35" s="55">
        <f t="shared" si="4"/>
        <v>0</v>
      </c>
      <c r="H35" s="55">
        <f t="shared" si="4"/>
        <v>711424.5900000001</v>
      </c>
      <c r="I35" s="55">
        <f t="shared" si="4"/>
        <v>379024.05</v>
      </c>
      <c r="J35" s="55">
        <f t="shared" si="4"/>
        <v>158615.94</v>
      </c>
      <c r="K35" s="55">
        <f t="shared" si="4"/>
        <v>78163.16999999998</v>
      </c>
      <c r="L35" s="55">
        <f t="shared" si="4"/>
        <v>0</v>
      </c>
      <c r="M35" s="55">
        <f t="shared" si="4"/>
        <v>0</v>
      </c>
      <c r="N35" s="55">
        <f t="shared" si="4"/>
        <v>0</v>
      </c>
      <c r="O35" s="55">
        <f t="shared" si="4"/>
        <v>0</v>
      </c>
      <c r="P35" s="55">
        <f t="shared" si="4"/>
        <v>0</v>
      </c>
      <c r="Q35" s="55">
        <f t="shared" si="4"/>
        <v>0</v>
      </c>
      <c r="R35" s="55">
        <f t="shared" si="4"/>
        <v>428323.04</v>
      </c>
      <c r="S35" s="55">
        <f t="shared" si="4"/>
        <v>45087.97</v>
      </c>
      <c r="T35" s="55">
        <f t="shared" si="4"/>
        <v>3174581.1999999997</v>
      </c>
      <c r="U35" s="55">
        <f t="shared" si="4"/>
        <v>1604705.46</v>
      </c>
      <c r="V35" s="55">
        <f t="shared" si="4"/>
        <v>13505215.549999999</v>
      </c>
      <c r="W35" s="55">
        <f t="shared" si="4"/>
        <v>8625049.469999999</v>
      </c>
      <c r="X35" s="55">
        <f t="shared" si="4"/>
        <v>613178.43</v>
      </c>
      <c r="Y35" s="55">
        <f t="shared" si="4"/>
        <v>600033.97</v>
      </c>
      <c r="Z35" s="55">
        <f t="shared" si="4"/>
        <v>0</v>
      </c>
      <c r="AA35" s="55">
        <f t="shared" si="4"/>
        <v>0</v>
      </c>
      <c r="AB35" s="55">
        <f>AB33+AB31+AB29+AB17</f>
        <v>22468037.64</v>
      </c>
      <c r="AC35" s="55">
        <f>AC33+AC31+AC29+AC17</f>
        <v>14680904.670000002</v>
      </c>
      <c r="AD35" s="36"/>
      <c r="AE35" s="37"/>
    </row>
    <row r="36" spans="3:31" ht="18.75">
      <c r="C36" s="8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36"/>
      <c r="AE36" s="37"/>
    </row>
    <row r="37" spans="3:31" ht="18.75">
      <c r="C37" s="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3:31" ht="18.75">
      <c r="C38" s="1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41"/>
      <c r="AC38" s="42"/>
      <c r="AD38" s="36"/>
      <c r="AE38" s="37"/>
    </row>
    <row r="39" spans="2:31" ht="19.5" customHeight="1">
      <c r="B39" s="39"/>
      <c r="C39" s="39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41"/>
      <c r="AC39" s="41"/>
      <c r="AD39" s="36"/>
      <c r="AE39" s="37"/>
    </row>
    <row r="40" spans="2:31" ht="21">
      <c r="B40" s="35"/>
      <c r="C40" s="35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7"/>
    </row>
    <row r="41" spans="4:31" ht="34.5" customHeight="1"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</row>
    <row r="42" spans="2:31" ht="18.75">
      <c r="B42" s="10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</row>
    <row r="43" spans="2:31" ht="18.75">
      <c r="B43" s="10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</row>
    <row r="44" spans="4:31" ht="34.5" customHeight="1"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</row>
    <row r="45" spans="4:31" ht="34.5" customHeight="1">
      <c r="D45" s="36"/>
      <c r="E45" s="37"/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6"/>
      <c r="AC45" s="37"/>
      <c r="AD45" s="36"/>
      <c r="AE45" s="37"/>
    </row>
    <row r="46" spans="4:31" ht="34.5" customHeight="1">
      <c r="D46" s="36"/>
      <c r="E46" s="37"/>
      <c r="F46" s="36"/>
      <c r="G46" s="37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6"/>
      <c r="AC46" s="37"/>
      <c r="AD46" s="36"/>
      <c r="AE46" s="37"/>
    </row>
    <row r="47" spans="4:31" ht="34.5" customHeight="1"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6"/>
      <c r="AC47" s="37"/>
      <c r="AD47" s="36"/>
      <c r="AE47" s="37"/>
    </row>
    <row r="48" spans="4:31" ht="34.5" customHeight="1"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</row>
    <row r="49" spans="4:31" ht="34.5" customHeight="1">
      <c r="D49" s="36"/>
      <c r="E49" s="37"/>
      <c r="F49" s="36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</row>
    <row r="50" spans="4:31" ht="34.5" customHeight="1"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7"/>
    </row>
    <row r="51" spans="4:31" ht="34.5" customHeight="1"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</row>
    <row r="52" spans="4:31" ht="34.5" customHeight="1">
      <c r="D52" s="36"/>
      <c r="E52" s="37"/>
      <c r="F52" s="36"/>
      <c r="G52" s="37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7"/>
    </row>
    <row r="53" spans="4:31" ht="34.5" customHeight="1"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</row>
    <row r="54" spans="4:31" ht="34.5" customHeight="1"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</row>
    <row r="55" spans="4:31" ht="34.5" customHeight="1">
      <c r="D55" s="36"/>
      <c r="E55" s="37"/>
      <c r="F55" s="36"/>
      <c r="G55" s="37"/>
      <c r="H55" s="36"/>
      <c r="I55" s="37"/>
      <c r="J55" s="36"/>
      <c r="K55" s="37"/>
      <c r="L55" s="36"/>
      <c r="M55" s="37"/>
      <c r="N55" s="36"/>
      <c r="O55" s="37"/>
      <c r="P55" s="36"/>
      <c r="Q55" s="37"/>
      <c r="R55" s="36"/>
      <c r="S55" s="37"/>
      <c r="T55" s="36"/>
      <c r="U55" s="37"/>
      <c r="V55" s="36"/>
      <c r="W55" s="37"/>
      <c r="X55" s="36"/>
      <c r="Y55" s="37"/>
      <c r="Z55" s="36"/>
      <c r="AA55" s="37"/>
      <c r="AB55" s="36"/>
      <c r="AC55" s="37"/>
      <c r="AD55" s="36"/>
      <c r="AE55" s="37"/>
    </row>
    <row r="56" spans="4:31" ht="34.5" customHeight="1"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</row>
    <row r="57" spans="4:31" ht="34.5" customHeight="1"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7"/>
    </row>
    <row r="58" spans="4:31" ht="34.5" customHeight="1">
      <c r="D58" s="36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7"/>
    </row>
    <row r="59" spans="4:31" ht="34.5" customHeight="1"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</row>
  </sheetData>
  <mergeCells count="17">
    <mergeCell ref="Z4:AA4"/>
    <mergeCell ref="AB4:AC4"/>
    <mergeCell ref="B4:C5"/>
    <mergeCell ref="R4:S4"/>
    <mergeCell ref="T4:U4"/>
    <mergeCell ref="V4:W4"/>
    <mergeCell ref="X4:Y4"/>
    <mergeCell ref="J4:K4"/>
    <mergeCell ref="L4:M4"/>
    <mergeCell ref="N4:O4"/>
    <mergeCell ref="P4:Q4"/>
    <mergeCell ref="B1:H1"/>
    <mergeCell ref="B2:H2"/>
    <mergeCell ref="B3:H3"/>
    <mergeCell ref="D4:E4"/>
    <mergeCell ref="F4:G4"/>
    <mergeCell ref="H4:I4"/>
  </mergeCells>
  <printOptions horizontalCentered="1" verticalCentered="1"/>
  <pageMargins left="0.12" right="0.16" top="0.5118110236220472" bottom="0.45" header="0.5118110236220472" footer="0.5118110236220472"/>
  <pageSetup fitToWidth="2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Cesena</cp:lastModifiedBy>
  <cp:lastPrinted>2015-04-16T07:36:49Z</cp:lastPrinted>
  <dcterms:created xsi:type="dcterms:W3CDTF">1996-11-05T10:16:36Z</dcterms:created>
  <dcterms:modified xsi:type="dcterms:W3CDTF">2016-06-14T13:43:05Z</dcterms:modified>
  <cp:category/>
  <cp:version/>
  <cp:contentType/>
  <cp:contentStatus/>
</cp:coreProperties>
</file>