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0"/>
  </bookViews>
  <sheets>
    <sheet name="CE GREZZO" sheetId="1" r:id="rId1"/>
  </sheets>
  <definedNames>
    <definedName name="Ammontare">#REF!</definedName>
    <definedName name="Bilancio.fin">IF("mutuo!xez1"&lt;&gt;"","mutuo!xfb1"-"mutuo!xfd1","")</definedName>
    <definedName name="Bilancio.iniz">IF("mutuo!xfc1"&lt;&gt;"",#REF!,"")</definedName>
    <definedName name="Data_1rata">#REF!</definedName>
    <definedName name="Interesse.cum">IF("mutuo!xey1"&lt;&gt;"",#REF!+"mutuo!xfb1","")</definedName>
    <definedName name="Interessi">IF("mutuo!xfb1"&lt;&gt;"","mutuo!xfd1"*Tasso_periodico,"")</definedName>
    <definedName name="Tasso_periodico">Tasso_int_annuo/Num_rate_annuali</definedName>
    <definedName name="Tasso_int_annuo">#REF!</definedName>
    <definedName name="Num_rate_annuali">#REF!</definedName>
    <definedName name="Montante">IF("mutuo!xfa1"&lt;&gt;"",MIN("mutuo!xfc1",Rata_da_usare-"mutuo!xfd1"),"")</definedName>
    <definedName name="Rata_da_usare">#REF!</definedName>
    <definedName name="Mostra.data">IF("mutuo!xfd1"&lt;&gt;"",DATE(YEAR(Data_1rata),MONTH(Data_1rata)+("mutuo!xfd1"-1)*12/Num_rate_annuali,DAY(Data_1rata)),"")</definedName>
    <definedName name="Num.rata">IF(OR(#REF!="",#REF!=Rate_totali),"",#REF!+1)</definedName>
    <definedName name="Rate_totali">Num_rate_annuali*Periodo</definedName>
    <definedName name="Periodo">#REF!</definedName>
    <definedName name="Num_1rata">#REF!</definedName>
    <definedName name="Rata_calc">#REF!</definedName>
    <definedName name="Rata_immessa">#REF!</definedName>
    <definedName name="Tabella_iniz_bil">#REF!</definedName>
    <definedName name="Tabella_int_prec">#REF!</definedName>
    <definedName name="Tasso_interessi_annuo">#REF!</definedName>
  </definedNames>
  <calcPr fullCalcOnLoad="1"/>
</workbook>
</file>

<file path=xl/sharedStrings.xml><?xml version="1.0" encoding="utf-8"?>
<sst xmlns="http://schemas.openxmlformats.org/spreadsheetml/2006/main" count="40" uniqueCount="31">
  <si>
    <t>COMUNE DI MERCATO SARACENO
                                        Affidamento in Concessione                                                                                  del Servizio Lampade Votive nei Cimiteri Comunali                                             Analisi Costi – Ricavi</t>
  </si>
  <si>
    <t>Caratteristiche Progetto</t>
  </si>
  <si>
    <t>OPERAZIONI</t>
  </si>
  <si>
    <t>TARIFFA 2015</t>
  </si>
  <si>
    <t>INCASSO ANNUO</t>
  </si>
  <si>
    <t xml:space="preserve">Servizio Lampade votive </t>
  </si>
  <si>
    <t>n.</t>
  </si>
  <si>
    <t>Ricavi</t>
  </si>
  <si>
    <t xml:space="preserve">Lampade votive </t>
  </si>
  <si>
    <t>Perdite per mancati incassi (10%)</t>
  </si>
  <si>
    <t xml:space="preserve">Totali ricavi annui    </t>
  </si>
  <si>
    <t>€</t>
  </si>
  <si>
    <t>Costi</t>
  </si>
  <si>
    <t>Personale per interventi di riparazione e manutenzione</t>
  </si>
  <si>
    <t>Personale per gestione amministrativa e call-center</t>
  </si>
  <si>
    <t>Costi telefonici per numero verde</t>
  </si>
  <si>
    <t xml:space="preserve">Costi di energia elettrica </t>
  </si>
  <si>
    <t>Incidenza annua lampade sostituite</t>
  </si>
  <si>
    <t>Canone annuo ammortamento lavori messa a norma impianti</t>
  </si>
  <si>
    <t>Totale costo</t>
  </si>
  <si>
    <t>1° margine di contribuzione</t>
  </si>
  <si>
    <t>Costi fissi</t>
  </si>
  <si>
    <t>Spese di spedizione bollettini</t>
  </si>
  <si>
    <t>Canone annuo manutenzione software</t>
  </si>
  <si>
    <t>Spese generali, assicurazione e fidejussioni</t>
  </si>
  <si>
    <t>Totale Costi di impianto e fissi</t>
  </si>
  <si>
    <t>2° margine di contribuzione</t>
  </si>
  <si>
    <t>Canoni</t>
  </si>
  <si>
    <t>Canone Comune</t>
  </si>
  <si>
    <t>Totale canoni</t>
  </si>
  <si>
    <t>UTILE AZIENDALE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</si>
</sst>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7"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20" applyBorder="1">
      <alignment/>
      <protection/>
    </xf>
    <xf numFmtId="164" fontId="1" fillId="0" borderId="0" xfId="20" applyFont="1" applyBorder="1">
      <alignment/>
      <protection/>
    </xf>
    <xf numFmtId="165" fontId="0" fillId="0" borderId="0" xfId="20" applyNumberFormat="1" applyBorder="1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3" fillId="3" borderId="2" xfId="20" applyFont="1" applyFill="1" applyBorder="1" applyAlignment="1">
      <alignment horizontal="center"/>
      <protection/>
    </xf>
    <xf numFmtId="164" fontId="1" fillId="3" borderId="3" xfId="20" applyFont="1" applyFill="1" applyBorder="1" applyAlignment="1">
      <alignment horizontal="center"/>
      <protection/>
    </xf>
    <xf numFmtId="165" fontId="4" fillId="3" borderId="4" xfId="20" applyNumberFormat="1" applyFont="1" applyFill="1" applyBorder="1" applyAlignment="1">
      <alignment horizontal="center"/>
      <protection/>
    </xf>
    <xf numFmtId="165" fontId="4" fillId="3" borderId="5" xfId="20" applyNumberFormat="1" applyFont="1" applyFill="1" applyBorder="1">
      <alignment/>
      <protection/>
    </xf>
    <xf numFmtId="164" fontId="0" fillId="0" borderId="6" xfId="20" applyFont="1" applyFill="1" applyBorder="1">
      <alignment/>
      <protection/>
    </xf>
    <xf numFmtId="166" fontId="1" fillId="0" borderId="7" xfId="20" applyNumberFormat="1" applyFont="1" applyFill="1" applyBorder="1">
      <alignment/>
      <protection/>
    </xf>
    <xf numFmtId="165" fontId="0" fillId="0" borderId="8" xfId="20" applyNumberFormat="1" applyFont="1" applyFill="1" applyBorder="1">
      <alignment/>
      <protection/>
    </xf>
    <xf numFmtId="166" fontId="0" fillId="0" borderId="7" xfId="20" applyNumberFormat="1" applyFont="1" applyFill="1" applyBorder="1">
      <alignment/>
      <protection/>
    </xf>
    <xf numFmtId="164" fontId="3" fillId="4" borderId="9" xfId="20" applyFont="1" applyFill="1" applyBorder="1" applyAlignment="1">
      <alignment horizontal="center"/>
      <protection/>
    </xf>
    <xf numFmtId="164" fontId="1" fillId="4" borderId="10" xfId="20" applyFont="1" applyFill="1" applyBorder="1">
      <alignment/>
      <protection/>
    </xf>
    <xf numFmtId="166" fontId="0" fillId="4" borderId="11" xfId="20" applyNumberFormat="1" applyFill="1" applyBorder="1">
      <alignment/>
      <protection/>
    </xf>
    <xf numFmtId="165" fontId="0" fillId="4" borderId="7" xfId="20" applyNumberFormat="1" applyFill="1" applyBorder="1">
      <alignment/>
      <protection/>
    </xf>
    <xf numFmtId="164" fontId="0" fillId="0" borderId="6" xfId="20" applyFont="1" applyBorder="1">
      <alignment/>
      <protection/>
    </xf>
    <xf numFmtId="164" fontId="1" fillId="0" borderId="7" xfId="20" applyFont="1" applyBorder="1">
      <alignment/>
      <protection/>
    </xf>
    <xf numFmtId="166" fontId="0" fillId="0" borderId="8" xfId="20" applyNumberFormat="1" applyFont="1" applyFill="1" applyBorder="1">
      <alignment/>
      <protection/>
    </xf>
    <xf numFmtId="166" fontId="5" fillId="0" borderId="7" xfId="20" applyNumberFormat="1" applyFont="1" applyFill="1" applyBorder="1">
      <alignment/>
      <protection/>
    </xf>
    <xf numFmtId="164" fontId="1" fillId="0" borderId="12" xfId="20" applyFont="1" applyBorder="1">
      <alignment/>
      <protection/>
    </xf>
    <xf numFmtId="166" fontId="0" fillId="0" borderId="13" xfId="20" applyNumberFormat="1" applyFont="1" applyFill="1" applyBorder="1">
      <alignment/>
      <protection/>
    </xf>
    <xf numFmtId="164" fontId="3" fillId="0" borderId="14" xfId="20" applyFont="1" applyFill="1" applyBorder="1" applyAlignment="1">
      <alignment horizontal="center"/>
      <protection/>
    </xf>
    <xf numFmtId="164" fontId="1" fillId="0" borderId="15" xfId="20" applyFont="1" applyBorder="1">
      <alignment/>
      <protection/>
    </xf>
    <xf numFmtId="166" fontId="3" fillId="0" borderId="11" xfId="20" applyNumberFormat="1" applyFont="1" applyFill="1" applyBorder="1">
      <alignment/>
      <protection/>
    </xf>
    <xf numFmtId="165" fontId="3" fillId="0" borderId="7" xfId="20" applyNumberFormat="1" applyFont="1" applyBorder="1">
      <alignment/>
      <protection/>
    </xf>
    <xf numFmtId="166" fontId="3" fillId="4" borderId="11" xfId="20" applyNumberFormat="1" applyFont="1" applyFill="1" applyBorder="1">
      <alignment/>
      <protection/>
    </xf>
    <xf numFmtId="165" fontId="3" fillId="4" borderId="7" xfId="20" applyNumberFormat="1" applyFont="1" applyFill="1" applyBorder="1">
      <alignment/>
      <protection/>
    </xf>
    <xf numFmtId="166" fontId="0" fillId="0" borderId="8" xfId="20" applyNumberFormat="1" applyBorder="1">
      <alignment/>
      <protection/>
    </xf>
    <xf numFmtId="165" fontId="0" fillId="0" borderId="7" xfId="20" applyNumberFormat="1" applyBorder="1">
      <alignment/>
      <protection/>
    </xf>
    <xf numFmtId="164" fontId="1" fillId="0" borderId="16" xfId="20" applyFont="1" applyBorder="1">
      <alignment/>
      <protection/>
    </xf>
    <xf numFmtId="166" fontId="6" fillId="0" borderId="8" xfId="20" applyNumberFormat="1" applyFont="1" applyBorder="1">
      <alignment/>
      <protection/>
    </xf>
    <xf numFmtId="164" fontId="3" fillId="0" borderId="14" xfId="20" applyFont="1" applyBorder="1" applyAlignment="1">
      <alignment horizontal="right"/>
      <protection/>
    </xf>
    <xf numFmtId="166" fontId="3" fillId="0" borderId="17" xfId="20" applyNumberFormat="1" applyFont="1" applyBorder="1">
      <alignment/>
      <protection/>
    </xf>
    <xf numFmtId="164" fontId="3" fillId="4" borderId="18" xfId="20" applyFont="1" applyFill="1" applyBorder="1" applyAlignment="1">
      <alignment horizontal="center"/>
      <protection/>
    </xf>
    <xf numFmtId="164" fontId="1" fillId="4" borderId="19" xfId="20" applyFont="1" applyFill="1" applyBorder="1">
      <alignment/>
      <protection/>
    </xf>
    <xf numFmtId="166" fontId="3" fillId="4" borderId="20" xfId="20" applyNumberFormat="1" applyFont="1" applyFill="1" applyBorder="1">
      <alignment/>
      <protection/>
    </xf>
    <xf numFmtId="164" fontId="3" fillId="0" borderId="9" xfId="20" applyFont="1" applyBorder="1" applyAlignment="1">
      <alignment horizontal="center"/>
      <protection/>
    </xf>
    <xf numFmtId="164" fontId="1" fillId="0" borderId="10" xfId="20" applyFont="1" applyBorder="1">
      <alignment/>
      <protection/>
    </xf>
    <xf numFmtId="166" fontId="0" fillId="0" borderId="11" xfId="20" applyNumberFormat="1" applyBorder="1">
      <alignment/>
      <protection/>
    </xf>
    <xf numFmtId="164" fontId="0" fillId="0" borderId="21" xfId="20" applyFont="1" applyBorder="1" applyAlignment="1">
      <alignment horizontal="left"/>
      <protection/>
    </xf>
    <xf numFmtId="164" fontId="1" fillId="0" borderId="5" xfId="20" applyFont="1" applyBorder="1">
      <alignment/>
      <protection/>
    </xf>
    <xf numFmtId="166" fontId="0" fillId="0" borderId="13" xfId="20" applyNumberFormat="1" applyBorder="1">
      <alignment/>
      <protection/>
    </xf>
    <xf numFmtId="164" fontId="0" fillId="0" borderId="6" xfId="20" applyFont="1" applyBorder="1" applyAlignment="1">
      <alignment horizontal="left"/>
      <protection/>
    </xf>
    <xf numFmtId="166" fontId="0" fillId="0" borderId="8" xfId="20" applyNumberFormat="1" applyFont="1" applyBorder="1">
      <alignment/>
      <protection/>
    </xf>
    <xf numFmtId="165" fontId="0" fillId="0" borderId="7" xfId="20" applyNumberFormat="1" applyFont="1" applyBorder="1">
      <alignment/>
      <protection/>
    </xf>
    <xf numFmtId="164" fontId="3" fillId="0" borderId="6" xfId="20" applyFont="1" applyFill="1" applyBorder="1" applyAlignment="1">
      <alignment horizontal="right"/>
      <protection/>
    </xf>
    <xf numFmtId="164" fontId="1" fillId="0" borderId="7" xfId="20" applyFont="1" applyFill="1" applyBorder="1">
      <alignment/>
      <protection/>
    </xf>
    <xf numFmtId="165" fontId="0" fillId="0" borderId="7" xfId="20" applyNumberFormat="1" applyFont="1" applyFill="1" applyBorder="1">
      <alignment/>
      <protection/>
    </xf>
    <xf numFmtId="164" fontId="3" fillId="4" borderId="21" xfId="20" applyFont="1" applyFill="1" applyBorder="1" applyAlignment="1">
      <alignment horizontal="center"/>
      <protection/>
    </xf>
    <xf numFmtId="164" fontId="1" fillId="4" borderId="5" xfId="20" applyFont="1" applyFill="1" applyBorder="1">
      <alignment/>
      <protection/>
    </xf>
    <xf numFmtId="166" fontId="3" fillId="4" borderId="13" xfId="20" applyNumberFormat="1" applyFont="1" applyFill="1" applyBorder="1">
      <alignment/>
      <protection/>
    </xf>
    <xf numFmtId="164" fontId="3" fillId="0" borderId="6" xfId="20" applyFont="1" applyFill="1" applyBorder="1" applyAlignment="1">
      <alignment horizontal="center"/>
      <protection/>
    </xf>
    <xf numFmtId="164" fontId="1" fillId="0" borderId="5" xfId="20" applyFont="1" applyFill="1" applyBorder="1">
      <alignment/>
      <protection/>
    </xf>
    <xf numFmtId="166" fontId="3" fillId="0" borderId="13" xfId="20" applyNumberFormat="1" applyFont="1" applyFill="1" applyBorder="1">
      <alignment/>
      <protection/>
    </xf>
    <xf numFmtId="165" fontId="3" fillId="0" borderId="7" xfId="20" applyNumberFormat="1" applyFont="1" applyFill="1" applyBorder="1">
      <alignment/>
      <protection/>
    </xf>
    <xf numFmtId="166" fontId="0" fillId="0" borderId="8" xfId="20" applyNumberFormat="1" applyFill="1" applyBorder="1">
      <alignment/>
      <protection/>
    </xf>
    <xf numFmtId="165" fontId="3" fillId="4" borderId="6" xfId="20" applyNumberFormat="1" applyFont="1" applyFill="1" applyBorder="1" applyAlignment="1">
      <alignment horizontal="center"/>
      <protection/>
    </xf>
    <xf numFmtId="166" fontId="3" fillId="4" borderId="8" xfId="20" applyNumberFormat="1" applyFont="1" applyFill="1" applyBorder="1">
      <alignment/>
      <protection/>
    </xf>
    <xf numFmtId="164" fontId="3" fillId="4" borderId="22" xfId="20" applyFont="1" applyFill="1" applyBorder="1" applyAlignment="1">
      <alignment horizontal="center"/>
      <protection/>
    </xf>
    <xf numFmtId="164" fontId="1" fillId="4" borderId="23" xfId="20" applyFont="1" applyFill="1" applyBorder="1">
      <alignment/>
      <protection/>
    </xf>
    <xf numFmtId="166" fontId="3" fillId="4" borderId="24" xfId="20" applyNumberFormat="1" applyFont="1" applyFill="1" applyBorder="1">
      <alignment/>
      <protection/>
    </xf>
    <xf numFmtId="166" fontId="0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135" zoomScaleNormal="95" zoomScaleSheetLayoutView="135" workbookViewId="0" topLeftCell="A7">
      <selection activeCell="G21" sqref="G21"/>
    </sheetView>
  </sheetViews>
  <sheetFormatPr defaultColWidth="9.140625" defaultRowHeight="12.75"/>
  <cols>
    <col min="1" max="1" width="51.8515625" style="1" customWidth="1"/>
    <col min="2" max="2" width="2.8515625" style="2" customWidth="1"/>
    <col min="3" max="3" width="15.28125" style="3" customWidth="1"/>
    <col min="4" max="4" width="13.00390625" style="1" customWidth="1"/>
    <col min="5" max="5" width="14.57421875" style="1" customWidth="1"/>
    <col min="6" max="16384" width="8.8515625" style="1" customWidth="1"/>
  </cols>
  <sheetData>
    <row r="1" spans="1:5" ht="77.25" customHeight="1">
      <c r="A1" s="4" t="s">
        <v>0</v>
      </c>
      <c r="B1" s="4"/>
      <c r="C1" s="4"/>
      <c r="D1" s="4"/>
      <c r="E1" s="4"/>
    </row>
    <row r="2" spans="1:5" ht="12.75">
      <c r="A2" s="5" t="s">
        <v>1</v>
      </c>
      <c r="B2" s="6"/>
      <c r="C2" s="7" t="s">
        <v>2</v>
      </c>
      <c r="D2" s="8" t="s">
        <v>3</v>
      </c>
      <c r="E2" s="8" t="s">
        <v>4</v>
      </c>
    </row>
    <row r="3" spans="1:5" ht="12.75">
      <c r="A3" s="9" t="s">
        <v>5</v>
      </c>
      <c r="B3" s="10" t="s">
        <v>6</v>
      </c>
      <c r="C3" s="11">
        <v>2033</v>
      </c>
      <c r="D3" s="12">
        <v>16.52</v>
      </c>
      <c r="E3" s="12">
        <f>C3*D3</f>
        <v>33585.159999999996</v>
      </c>
    </row>
    <row r="4" spans="1:5" ht="12.75">
      <c r="A4" s="13" t="s">
        <v>7</v>
      </c>
      <c r="B4" s="14"/>
      <c r="C4" s="15"/>
      <c r="D4" s="16"/>
      <c r="E4" s="16"/>
    </row>
    <row r="5" spans="1:5" ht="12.75">
      <c r="A5" s="17" t="s">
        <v>8</v>
      </c>
      <c r="B5" s="18"/>
      <c r="C5" s="19">
        <f>E3</f>
        <v>33585.159999999996</v>
      </c>
      <c r="D5" s="20"/>
      <c r="E5" s="20"/>
    </row>
    <row r="6" spans="1:5" ht="12.75">
      <c r="A6" s="17" t="s">
        <v>9</v>
      </c>
      <c r="B6" s="21"/>
      <c r="C6" s="22">
        <f>-(C5*0.1)</f>
        <v>-3358.5159999999996</v>
      </c>
      <c r="D6" s="20"/>
      <c r="E6" s="20"/>
    </row>
    <row r="7" spans="1:5" ht="12.75">
      <c r="A7" s="23" t="s">
        <v>10</v>
      </c>
      <c r="B7" s="24" t="s">
        <v>11</v>
      </c>
      <c r="C7" s="25">
        <f>C5+C6</f>
        <v>30226.643999999997</v>
      </c>
      <c r="D7" s="26"/>
      <c r="E7" s="26"/>
    </row>
    <row r="8" spans="1:5" ht="12.75">
      <c r="A8" s="13" t="s">
        <v>12</v>
      </c>
      <c r="B8" s="14"/>
      <c r="C8" s="27"/>
      <c r="D8" s="28"/>
      <c r="E8" s="28"/>
    </row>
    <row r="9" spans="1:5" ht="12.75">
      <c r="A9" s="17" t="s">
        <v>13</v>
      </c>
      <c r="B9" s="24" t="s">
        <v>11</v>
      </c>
      <c r="C9" s="29">
        <v>5000</v>
      </c>
      <c r="D9" s="30"/>
      <c r="E9" s="30"/>
    </row>
    <row r="10" spans="1:5" ht="12.75">
      <c r="A10" s="17" t="s">
        <v>14</v>
      </c>
      <c r="B10" s="31"/>
      <c r="C10" s="29">
        <v>2500</v>
      </c>
      <c r="D10" s="30"/>
      <c r="E10" s="30"/>
    </row>
    <row r="11" spans="1:5" ht="12.75">
      <c r="A11" s="17" t="s">
        <v>15</v>
      </c>
      <c r="B11" s="31"/>
      <c r="C11" s="29"/>
      <c r="D11" s="30"/>
      <c r="E11" s="30"/>
    </row>
    <row r="12" spans="1:5" ht="12.75">
      <c r="A12" s="17" t="s">
        <v>16</v>
      </c>
      <c r="B12" s="31" t="s">
        <v>11</v>
      </c>
      <c r="C12" s="32">
        <v>7000</v>
      </c>
      <c r="D12" s="30"/>
      <c r="E12" s="30"/>
    </row>
    <row r="13" spans="1:5" ht="12.75">
      <c r="A13" s="17" t="s">
        <v>17</v>
      </c>
      <c r="B13" s="31"/>
      <c r="C13" s="32">
        <v>1000</v>
      </c>
      <c r="D13" s="30"/>
      <c r="E13" s="30"/>
    </row>
    <row r="14" spans="1:5" ht="12.75">
      <c r="A14" s="17" t="s">
        <v>18</v>
      </c>
      <c r="B14" s="31" t="s">
        <v>11</v>
      </c>
      <c r="C14" s="29">
        <v>2450</v>
      </c>
      <c r="D14" s="30"/>
      <c r="E14" s="30"/>
    </row>
    <row r="15" spans="1:5" ht="12.75">
      <c r="A15" s="33" t="s">
        <v>19</v>
      </c>
      <c r="B15" s="31" t="s">
        <v>11</v>
      </c>
      <c r="C15" s="34">
        <f>SUM(C9:C14)</f>
        <v>17950</v>
      </c>
      <c r="D15" s="26"/>
      <c r="E15" s="26"/>
    </row>
    <row r="16" spans="1:5" ht="12.75">
      <c r="A16" s="35" t="s">
        <v>20</v>
      </c>
      <c r="B16" s="36" t="s">
        <v>11</v>
      </c>
      <c r="C16" s="37">
        <f>C7-C15</f>
        <v>12276.643999999997</v>
      </c>
      <c r="D16" s="28"/>
      <c r="E16" s="28"/>
    </row>
    <row r="17" spans="1:5" ht="12.75">
      <c r="A17" s="38" t="s">
        <v>21</v>
      </c>
      <c r="B17" s="39"/>
      <c r="C17" s="40"/>
      <c r="D17" s="30"/>
      <c r="E17" s="30"/>
    </row>
    <row r="18" spans="1:5" ht="12.75">
      <c r="A18" s="41" t="s">
        <v>22</v>
      </c>
      <c r="B18" s="42"/>
      <c r="C18" s="43">
        <v>1800</v>
      </c>
      <c r="D18" s="30"/>
      <c r="E18" s="30"/>
    </row>
    <row r="19" spans="1:5" ht="12.75">
      <c r="A19" s="44" t="s">
        <v>23</v>
      </c>
      <c r="B19" s="18"/>
      <c r="C19" s="29">
        <v>500</v>
      </c>
      <c r="D19" s="30"/>
      <c r="E19" s="30"/>
    </row>
    <row r="20" spans="1:5" ht="12.75">
      <c r="A20" s="44" t="s">
        <v>24</v>
      </c>
      <c r="B20" s="18" t="s">
        <v>11</v>
      </c>
      <c r="C20" s="45">
        <v>1200</v>
      </c>
      <c r="D20" s="46"/>
      <c r="E20" s="46"/>
    </row>
    <row r="21" spans="1:5" ht="12.75">
      <c r="A21" s="47" t="s">
        <v>25</v>
      </c>
      <c r="B21" s="48" t="s">
        <v>11</v>
      </c>
      <c r="C21" s="19">
        <f>SUM(C18:C20)</f>
        <v>3500</v>
      </c>
      <c r="D21" s="49"/>
      <c r="E21" s="49"/>
    </row>
    <row r="22" spans="1:5" ht="12.75">
      <c r="A22" s="50" t="s">
        <v>26</v>
      </c>
      <c r="B22" s="51" t="s">
        <v>11</v>
      </c>
      <c r="C22" s="52">
        <f>+C16-C21</f>
        <v>8776.643999999997</v>
      </c>
      <c r="D22" s="28"/>
      <c r="E22" s="28"/>
    </row>
    <row r="23" spans="1:5" ht="12.75">
      <c r="A23" s="53" t="s">
        <v>27</v>
      </c>
      <c r="B23" s="54"/>
      <c r="C23" s="55"/>
      <c r="D23" s="56"/>
      <c r="E23" s="56"/>
    </row>
    <row r="24" spans="1:5" ht="12.75">
      <c r="A24" s="9" t="s">
        <v>28</v>
      </c>
      <c r="B24" s="48"/>
      <c r="C24" s="57">
        <v>6000</v>
      </c>
      <c r="D24" s="56"/>
      <c r="E24" s="56"/>
    </row>
    <row r="25" spans="1:5" ht="12.75">
      <c r="A25" s="58" t="s">
        <v>29</v>
      </c>
      <c r="B25" s="28"/>
      <c r="C25" s="59">
        <f>SUM(C24:C24)</f>
        <v>6000</v>
      </c>
      <c r="D25" s="28"/>
      <c r="E25" s="28"/>
    </row>
    <row r="26" spans="1:5" ht="12.75">
      <c r="A26" s="60" t="s">
        <v>30</v>
      </c>
      <c r="B26" s="61" t="s">
        <v>11</v>
      </c>
      <c r="C26" s="62">
        <f>C22-C25</f>
        <v>2776.6439999999966</v>
      </c>
      <c r="D26" s="28"/>
      <c r="E26" s="28"/>
    </row>
    <row r="29" ht="12.75">
      <c r="D29" s="63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Montanari</cp:lastModifiedBy>
  <cp:lastPrinted>2015-07-14T07:27:20Z</cp:lastPrinted>
  <dcterms:modified xsi:type="dcterms:W3CDTF">2015-07-14T07:34:08Z</dcterms:modified>
  <cp:category/>
  <cp:version/>
  <cp:contentType/>
  <cp:contentStatus/>
  <cp:revision>8</cp:revision>
</cp:coreProperties>
</file>